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lash/Desktop/older files/"/>
    </mc:Choice>
  </mc:AlternateContent>
  <xr:revisionPtr revIDLastSave="0" documentId="8_{A76EB614-6944-5246-9AC3-C51636A89E06}" xr6:coauthVersionLast="47" xr6:coauthVersionMax="47" xr10:uidLastSave="{00000000-0000-0000-0000-000000000000}"/>
  <bookViews>
    <workbookView xWindow="9980" yWindow="6020" windowWidth="29560" windowHeight="16240" activeTab="1" xr2:uid="{8665DF9B-D1BD-6A49-B0FD-A75500803466}"/>
  </bookViews>
  <sheets>
    <sheet name="Sheet1" sheetId="1" r:id="rId1"/>
    <sheet name="Sheet1 (2)" sheetId="2" r:id="rId2"/>
  </sheets>
  <definedNames>
    <definedName name="_xlnm.Print_Area" localSheetId="0">Sheet1!$A$1:$P$37</definedName>
    <definedName name="_xlnm.Print_Area" localSheetId="1">'Sheet1 (2)'!$A$1:$P$37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33" i="2"/>
  <c r="E35" i="2"/>
  <c r="E37" i="2"/>
  <c r="G21" i="2"/>
  <c r="G33" i="2"/>
  <c r="G35" i="2"/>
  <c r="G37" i="2"/>
  <c r="I21" i="2"/>
  <c r="I33" i="2"/>
  <c r="I35" i="2"/>
  <c r="I37" i="2"/>
  <c r="K21" i="2"/>
  <c r="K33" i="2"/>
  <c r="K35" i="2"/>
  <c r="K37" i="2"/>
  <c r="M21" i="2"/>
  <c r="M33" i="2"/>
  <c r="M35" i="2"/>
  <c r="M37" i="2"/>
  <c r="O37" i="2"/>
  <c r="B21" i="2"/>
  <c r="B35" i="2"/>
  <c r="B37" i="2"/>
  <c r="C21" i="2"/>
  <c r="C33" i="2"/>
  <c r="C35" i="2"/>
  <c r="C37" i="2"/>
  <c r="D37" i="2"/>
  <c r="P37" i="2"/>
  <c r="O35" i="2"/>
  <c r="D35" i="2"/>
  <c r="O33" i="2"/>
  <c r="D33" i="2"/>
  <c r="O30" i="2"/>
  <c r="D30" i="2"/>
  <c r="P30" i="2"/>
  <c r="O29" i="2"/>
  <c r="D29" i="2"/>
  <c r="P29" i="2"/>
  <c r="O28" i="2"/>
  <c r="D28" i="2"/>
  <c r="P28" i="2"/>
  <c r="O27" i="2"/>
  <c r="D27" i="2"/>
  <c r="P27" i="2"/>
  <c r="O26" i="2"/>
  <c r="D26" i="2"/>
  <c r="P26" i="2"/>
  <c r="O25" i="2"/>
  <c r="D25" i="2"/>
  <c r="P25" i="2"/>
  <c r="O24" i="2"/>
  <c r="D24" i="2"/>
  <c r="P24" i="2"/>
  <c r="O23" i="2"/>
  <c r="D23" i="2"/>
  <c r="P23" i="2"/>
  <c r="O21" i="2"/>
  <c r="D21" i="2"/>
  <c r="P21" i="2"/>
  <c r="N21" i="2"/>
  <c r="L21" i="2"/>
  <c r="J21" i="2"/>
  <c r="H21" i="2"/>
  <c r="F21" i="2"/>
  <c r="O18" i="2"/>
  <c r="D18" i="2"/>
  <c r="P18" i="2"/>
  <c r="N18" i="2"/>
  <c r="L18" i="2"/>
  <c r="J18" i="2"/>
  <c r="H18" i="2"/>
  <c r="F18" i="2"/>
  <c r="O17" i="2"/>
  <c r="D17" i="2"/>
  <c r="P17" i="2"/>
  <c r="N17" i="2"/>
  <c r="L17" i="2"/>
  <c r="J17" i="2"/>
  <c r="H17" i="2"/>
  <c r="F17" i="2"/>
  <c r="O16" i="2"/>
  <c r="D16" i="2"/>
  <c r="P16" i="2"/>
  <c r="N16" i="2"/>
  <c r="L16" i="2"/>
  <c r="J16" i="2"/>
  <c r="H16" i="2"/>
  <c r="F16" i="2"/>
  <c r="O15" i="2"/>
  <c r="D15" i="2"/>
  <c r="P15" i="2"/>
  <c r="N15" i="2"/>
  <c r="L15" i="2"/>
  <c r="J15" i="2"/>
  <c r="H15" i="2"/>
  <c r="F15" i="2"/>
  <c r="O14" i="2"/>
  <c r="D14" i="2"/>
  <c r="P14" i="2"/>
  <c r="N14" i="2"/>
  <c r="L14" i="2"/>
  <c r="J14" i="2"/>
  <c r="H14" i="2"/>
  <c r="F14" i="2"/>
  <c r="O13" i="2"/>
  <c r="D13" i="2"/>
  <c r="P13" i="2"/>
  <c r="N13" i="2"/>
  <c r="L13" i="2"/>
  <c r="J13" i="2"/>
  <c r="H13" i="2"/>
  <c r="F13" i="2"/>
  <c r="O12" i="2"/>
  <c r="D12" i="2"/>
  <c r="P12" i="2"/>
  <c r="N12" i="2"/>
  <c r="L12" i="2"/>
  <c r="J12" i="2"/>
  <c r="H12" i="2"/>
  <c r="F12" i="2"/>
  <c r="O11" i="2"/>
  <c r="D11" i="2"/>
  <c r="P11" i="2"/>
  <c r="N11" i="2"/>
  <c r="L11" i="2"/>
  <c r="J11" i="2"/>
  <c r="H11" i="2"/>
  <c r="F11" i="2"/>
  <c r="O10" i="2"/>
  <c r="D10" i="2"/>
  <c r="P10" i="2"/>
  <c r="N10" i="2"/>
  <c r="L10" i="2"/>
  <c r="J10" i="2"/>
  <c r="H10" i="2"/>
  <c r="F10" i="2"/>
  <c r="O9" i="2"/>
  <c r="D9" i="2"/>
  <c r="P9" i="2"/>
  <c r="N9" i="2"/>
  <c r="L9" i="2"/>
  <c r="J9" i="2"/>
  <c r="H9" i="2"/>
  <c r="F9" i="2"/>
  <c r="O8" i="2"/>
  <c r="D8" i="2"/>
  <c r="P8" i="2"/>
  <c r="N8" i="2"/>
  <c r="L8" i="2"/>
  <c r="J8" i="2"/>
  <c r="H8" i="2"/>
  <c r="F8" i="2"/>
  <c r="O7" i="2"/>
  <c r="D7" i="2"/>
  <c r="P7" i="2"/>
  <c r="N7" i="2"/>
  <c r="L7" i="2"/>
  <c r="J7" i="2"/>
  <c r="H7" i="2"/>
  <c r="F7" i="2"/>
  <c r="O6" i="2"/>
  <c r="D6" i="2"/>
  <c r="P6" i="2"/>
  <c r="N6" i="2"/>
  <c r="L6" i="2"/>
  <c r="J6" i="2"/>
  <c r="H6" i="2"/>
  <c r="F6" i="2"/>
  <c r="O5" i="2"/>
  <c r="D5" i="2"/>
  <c r="P5" i="2"/>
  <c r="N5" i="2"/>
  <c r="L5" i="2"/>
  <c r="J5" i="2"/>
  <c r="H5" i="2"/>
  <c r="F5" i="2"/>
  <c r="O4" i="2"/>
  <c r="D4" i="2"/>
  <c r="P4" i="2"/>
  <c r="N4" i="2"/>
  <c r="L4" i="2"/>
  <c r="J4" i="2"/>
  <c r="H4" i="2"/>
  <c r="F4" i="2"/>
  <c r="O24" i="1"/>
  <c r="D24" i="1"/>
  <c r="P24" i="1"/>
  <c r="D25" i="1"/>
  <c r="O25" i="1"/>
  <c r="P25" i="1"/>
  <c r="O26" i="1"/>
  <c r="D26" i="1"/>
  <c r="P26" i="1"/>
  <c r="O27" i="1"/>
  <c r="D27" i="1"/>
  <c r="P27" i="1"/>
  <c r="O28" i="1"/>
  <c r="D28" i="1"/>
  <c r="P28" i="1"/>
  <c r="O29" i="1"/>
  <c r="D29" i="1"/>
  <c r="P29" i="1"/>
  <c r="O30" i="1"/>
  <c r="D30" i="1"/>
  <c r="P30" i="1"/>
  <c r="O23" i="1"/>
  <c r="D23" i="1"/>
  <c r="P23" i="1"/>
  <c r="E21" i="1"/>
  <c r="G21" i="1"/>
  <c r="I21" i="1"/>
  <c r="K21" i="1"/>
  <c r="M21" i="1"/>
  <c r="O21" i="1"/>
  <c r="B21" i="1"/>
  <c r="C21" i="1"/>
  <c r="D21" i="1"/>
  <c r="P21" i="1"/>
  <c r="O6" i="1"/>
  <c r="D6" i="1"/>
  <c r="P6" i="1"/>
  <c r="O7" i="1"/>
  <c r="D7" i="1"/>
  <c r="P7" i="1"/>
  <c r="O8" i="1"/>
  <c r="D8" i="1"/>
  <c r="P8" i="1"/>
  <c r="O9" i="1"/>
  <c r="D9" i="1"/>
  <c r="P9" i="1"/>
  <c r="O10" i="1"/>
  <c r="D10" i="1"/>
  <c r="P10" i="1"/>
  <c r="O11" i="1"/>
  <c r="D11" i="1"/>
  <c r="P11" i="1"/>
  <c r="O12" i="1"/>
  <c r="D12" i="1"/>
  <c r="P12" i="1"/>
  <c r="O13" i="1"/>
  <c r="D13" i="1"/>
  <c r="P13" i="1"/>
  <c r="O14" i="1"/>
  <c r="D14" i="1"/>
  <c r="P14" i="1"/>
  <c r="O15" i="1"/>
  <c r="D15" i="1"/>
  <c r="P15" i="1"/>
  <c r="O16" i="1"/>
  <c r="D16" i="1"/>
  <c r="P16" i="1"/>
  <c r="O17" i="1"/>
  <c r="D17" i="1"/>
  <c r="P17" i="1"/>
  <c r="O18" i="1"/>
  <c r="D18" i="1"/>
  <c r="P18" i="1"/>
  <c r="O5" i="1"/>
  <c r="D5" i="1"/>
  <c r="P5" i="1"/>
  <c r="O4" i="1"/>
  <c r="D4" i="1"/>
  <c r="P4" i="1"/>
  <c r="N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" i="1"/>
  <c r="N4" i="1"/>
  <c r="L2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L4" i="1"/>
  <c r="J2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5" i="1"/>
  <c r="J4" i="1"/>
  <c r="H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H4" i="1"/>
  <c r="F2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F4" i="1"/>
  <c r="E33" i="1"/>
  <c r="E35" i="1"/>
  <c r="E37" i="1"/>
  <c r="G33" i="1"/>
  <c r="G35" i="1"/>
  <c r="G37" i="1"/>
  <c r="I33" i="1"/>
  <c r="I35" i="1"/>
  <c r="I37" i="1"/>
  <c r="K33" i="1"/>
  <c r="K35" i="1"/>
  <c r="K37" i="1"/>
  <c r="M33" i="1"/>
  <c r="M35" i="1"/>
  <c r="M37" i="1"/>
  <c r="O37" i="1"/>
  <c r="C33" i="1"/>
  <c r="C35" i="1"/>
  <c r="C37" i="1"/>
  <c r="B35" i="1"/>
  <c r="B37" i="1"/>
  <c r="D37" i="1"/>
  <c r="P37" i="1"/>
  <c r="O35" i="1"/>
  <c r="D35" i="1"/>
  <c r="O33" i="1"/>
  <c r="D33" i="1"/>
</calcChain>
</file>

<file path=xl/sharedStrings.xml><?xml version="1.0" encoding="utf-8"?>
<sst xmlns="http://schemas.openxmlformats.org/spreadsheetml/2006/main" count="67" uniqueCount="32">
  <si>
    <t>Item</t>
  </si>
  <si>
    <t>Estimate Amount</t>
  </si>
  <si>
    <t>Progress Payment #1</t>
  </si>
  <si>
    <t>Progress Payment #2</t>
  </si>
  <si>
    <t>Progress Payment #3</t>
  </si>
  <si>
    <t>Progress Payment #5</t>
  </si>
  <si>
    <t>PMF - 5%</t>
  </si>
  <si>
    <t>Progress Payment #4</t>
  </si>
  <si>
    <t>Total Amount Billed to Date</t>
  </si>
  <si>
    <t>% Billed</t>
  </si>
  <si>
    <t>Subtotal CO's</t>
  </si>
  <si>
    <t>TOTAL</t>
  </si>
  <si>
    <t>Revised Amount</t>
  </si>
  <si>
    <t>Change Orders/Extras</t>
  </si>
  <si>
    <t xml:space="preserve">CO - </t>
  </si>
  <si>
    <t>Subtotal per Estimate #1931</t>
  </si>
  <si>
    <t>Demolition</t>
  </si>
  <si>
    <t>Concrete</t>
  </si>
  <si>
    <t>Stucco Walls</t>
  </si>
  <si>
    <t>Soil Preparation</t>
  </si>
  <si>
    <t>Irrigation</t>
  </si>
  <si>
    <t>Mulch</t>
  </si>
  <si>
    <t xml:space="preserve">627 Seale Ave. </t>
  </si>
  <si>
    <t>CO - Demo @ Old Bamboo Area</t>
  </si>
  <si>
    <t>CO - Soil Removal @ Interior</t>
  </si>
  <si>
    <t>CO - Soil Removal @ Fava Bean Area</t>
  </si>
  <si>
    <t xml:space="preserve">Planting </t>
  </si>
  <si>
    <t>CO - Wire @ Roses</t>
  </si>
  <si>
    <t xml:space="preserve">CO - Gravel </t>
  </si>
  <si>
    <t>CO - Veggie Beds</t>
  </si>
  <si>
    <t>CO - Additional Soil Removal</t>
  </si>
  <si>
    <t xml:space="preserve">1234 Main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</si>
</sst>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2" applyFont="1" applyBorder="1"/>
    <xf numFmtId="44" fontId="0" fillId="0" borderId="1" xfId="0" applyNumberFormat="1" applyBorder="1"/>
    <xf numFmtId="0" fontId="0" fillId="0" borderId="1" xfId="2" applyNumberFormat="1" applyFont="1" applyBorder="1"/>
    <xf numFmtId="164" fontId="0" fillId="0" borderId="1" xfId="0" applyNumberFormat="1" applyBorder="1"/>
    <xf numFmtId="9" fontId="0" fillId="0" borderId="1" xfId="2" applyNumberFormat="1" applyFont="1" applyBorder="1"/>
    <xf numFmtId="0" fontId="0" fillId="0" borderId="2" xfId="0" applyBorder="1"/>
    <xf numFmtId="164" fontId="0" fillId="0" borderId="2" xfId="0" applyNumberFormat="1" applyBorder="1"/>
    <xf numFmtId="44" fontId="0" fillId="0" borderId="2" xfId="1" applyFont="1" applyBorder="1"/>
    <xf numFmtId="9" fontId="0" fillId="0" borderId="2" xfId="2" applyFont="1" applyBorder="1"/>
    <xf numFmtId="9" fontId="0" fillId="0" borderId="2" xfId="2" applyNumberFormat="1" applyFont="1" applyBorder="1"/>
    <xf numFmtId="44" fontId="0" fillId="0" borderId="2" xfId="0" applyNumberForma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/>
    <xf numFmtId="0" fontId="0" fillId="0" borderId="4" xfId="0" applyBorder="1"/>
    <xf numFmtId="164" fontId="0" fillId="0" borderId="4" xfId="0" applyNumberFormat="1" applyBorder="1"/>
    <xf numFmtId="44" fontId="0" fillId="0" borderId="4" xfId="1" applyFont="1" applyBorder="1"/>
    <xf numFmtId="9" fontId="0" fillId="0" borderId="4" xfId="2" applyFont="1" applyBorder="1"/>
    <xf numFmtId="0" fontId="0" fillId="0" borderId="4" xfId="2" applyNumberFormat="1" applyFont="1" applyBorder="1"/>
    <xf numFmtId="44" fontId="0" fillId="0" borderId="4" xfId="0" applyNumberFormat="1" applyBorder="1"/>
    <xf numFmtId="0" fontId="3" fillId="2" borderId="3" xfId="0" applyFont="1" applyFill="1" applyBorder="1"/>
    <xf numFmtId="164" fontId="3" fillId="2" borderId="3" xfId="0" applyNumberFormat="1" applyFont="1" applyFill="1" applyBorder="1"/>
    <xf numFmtId="44" fontId="3" fillId="2" borderId="3" xfId="1" applyFont="1" applyFill="1" applyBorder="1"/>
    <xf numFmtId="9" fontId="3" fillId="2" borderId="3" xfId="2" applyFont="1" applyFill="1" applyBorder="1"/>
    <xf numFmtId="0" fontId="3" fillId="2" borderId="3" xfId="2" applyNumberFormat="1" applyFont="1" applyFill="1" applyBorder="1"/>
    <xf numFmtId="44" fontId="3" fillId="2" borderId="3" xfId="0" applyNumberFormat="1" applyFont="1" applyFill="1" applyBorder="1"/>
    <xf numFmtId="9" fontId="3" fillId="2" borderId="3" xfId="0" applyNumberFormat="1" applyFont="1" applyFill="1" applyBorder="1"/>
    <xf numFmtId="9" fontId="0" fillId="0" borderId="4" xfId="2" applyNumberFormat="1" applyFont="1" applyBorder="1"/>
    <xf numFmtId="9" fontId="3" fillId="2" borderId="3" xfId="2" applyNumberFormat="1" applyFont="1" applyFill="1" applyBorder="1"/>
    <xf numFmtId="0" fontId="0" fillId="0" borderId="5" xfId="0" applyBorder="1"/>
    <xf numFmtId="9" fontId="0" fillId="0" borderId="6" xfId="0" applyNumberFormat="1" applyBorder="1"/>
    <xf numFmtId="0" fontId="0" fillId="0" borderId="7" xfId="0" applyBorder="1"/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164" fontId="3" fillId="0" borderId="1" xfId="0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3" fillId="2" borderId="3" xfId="1" applyNumberFormat="1" applyFont="1" applyFill="1" applyBorder="1"/>
    <xf numFmtId="0" fontId="4" fillId="2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E73D-E431-A24C-9C0C-784D552C1ACE}">
  <sheetPr>
    <pageSetUpPr fitToPage="1"/>
  </sheetPr>
  <dimension ref="A1:P37"/>
  <sheetViews>
    <sheetView zoomScale="125" zoomScaleNormal="125" workbookViewId="0">
      <selection activeCell="A45" sqref="A45"/>
    </sheetView>
  </sheetViews>
  <sheetFormatPr baseColWidth="10" defaultColWidth="8.83203125" defaultRowHeight="13" x14ac:dyDescent="0.15"/>
  <cols>
    <col min="1" max="1" width="29.83203125" customWidth="1"/>
    <col min="2" max="2" width="9.6640625" bestFit="1" customWidth="1"/>
    <col min="3" max="3" width="13.33203125" customWidth="1"/>
    <col min="4" max="4" width="9.83203125" customWidth="1"/>
    <col min="5" max="5" width="11.5" bestFit="1" customWidth="1"/>
    <col min="6" max="6" width="6.33203125" customWidth="1"/>
    <col min="7" max="7" width="11.5" bestFit="1" customWidth="1"/>
    <col min="8" max="8" width="6.33203125" customWidth="1"/>
    <col min="9" max="9" width="11.33203125" hidden="1" customWidth="1"/>
    <col min="10" max="10" width="7" hidden="1" customWidth="1"/>
    <col min="11" max="11" width="11.33203125" hidden="1" customWidth="1"/>
    <col min="12" max="12" width="8.83203125" hidden="1" customWidth="1"/>
    <col min="13" max="13" width="11.33203125" hidden="1" customWidth="1"/>
    <col min="14" max="14" width="8.83203125" hidden="1" customWidth="1"/>
    <col min="15" max="15" width="12.83203125" customWidth="1"/>
    <col min="16" max="16" width="7.33203125" customWidth="1"/>
  </cols>
  <sheetData>
    <row r="1" spans="1:16" ht="15" customHeight="1" x14ac:dyDescent="0.15">
      <c r="A1" s="17" t="s">
        <v>22</v>
      </c>
    </row>
    <row r="2" spans="1:16" ht="17" customHeight="1" thickBot="1" x14ac:dyDescent="0.2"/>
    <row r="3" spans="1:16" ht="38" customHeight="1" thickBot="1" x14ac:dyDescent="0.2">
      <c r="A3" s="14" t="s">
        <v>0</v>
      </c>
      <c r="B3" s="15" t="s">
        <v>1</v>
      </c>
      <c r="C3" s="15" t="s">
        <v>13</v>
      </c>
      <c r="D3" s="15" t="s">
        <v>12</v>
      </c>
      <c r="E3" s="15" t="s">
        <v>2</v>
      </c>
      <c r="F3" s="15" t="s">
        <v>9</v>
      </c>
      <c r="G3" s="43" t="s">
        <v>3</v>
      </c>
      <c r="H3" s="15" t="s">
        <v>9</v>
      </c>
      <c r="I3" s="15" t="s">
        <v>4</v>
      </c>
      <c r="J3" s="15"/>
      <c r="K3" s="15" t="s">
        <v>7</v>
      </c>
      <c r="L3" s="16"/>
      <c r="M3" s="15" t="s">
        <v>5</v>
      </c>
      <c r="N3" s="16"/>
      <c r="O3" s="15" t="s">
        <v>8</v>
      </c>
      <c r="P3" s="15" t="s">
        <v>9</v>
      </c>
    </row>
    <row r="4" spans="1:16" x14ac:dyDescent="0.15">
      <c r="A4" s="33" t="s">
        <v>16</v>
      </c>
      <c r="B4" s="9">
        <v>2044</v>
      </c>
      <c r="C4" s="10"/>
      <c r="D4" s="40">
        <f>SUM(B4:C4)</f>
        <v>2044</v>
      </c>
      <c r="E4" s="10">
        <v>2044</v>
      </c>
      <c r="F4" s="11">
        <f>E4/D4</f>
        <v>1</v>
      </c>
      <c r="G4" s="10"/>
      <c r="H4" s="11">
        <f>G4/D4</f>
        <v>0</v>
      </c>
      <c r="I4" s="10"/>
      <c r="J4" s="12">
        <f>I4/D4</f>
        <v>0</v>
      </c>
      <c r="K4" s="8"/>
      <c r="L4" s="11">
        <f>K4/D4</f>
        <v>0</v>
      </c>
      <c r="M4" s="11"/>
      <c r="N4" s="11">
        <f>M4/D4</f>
        <v>0</v>
      </c>
      <c r="O4" s="13">
        <f>E4+G4+I4+K4+M4</f>
        <v>2044</v>
      </c>
      <c r="P4" s="34">
        <f>O4/D4</f>
        <v>1</v>
      </c>
    </row>
    <row r="5" spans="1:16" x14ac:dyDescent="0.15">
      <c r="A5" s="35" t="s">
        <v>17</v>
      </c>
      <c r="B5" s="6">
        <v>3710</v>
      </c>
      <c r="C5" s="2"/>
      <c r="D5" s="41">
        <f>SUM(B5:C5)</f>
        <v>3710</v>
      </c>
      <c r="E5" s="2">
        <v>3710</v>
      </c>
      <c r="F5" s="3">
        <f>E5/D5</f>
        <v>1</v>
      </c>
      <c r="G5" s="2"/>
      <c r="H5" s="3">
        <f>G5/D5</f>
        <v>0</v>
      </c>
      <c r="I5" s="2"/>
      <c r="J5" s="7">
        <f>I5/D5</f>
        <v>0</v>
      </c>
      <c r="K5" s="4"/>
      <c r="L5" s="3">
        <f>K5/D5</f>
        <v>0</v>
      </c>
      <c r="M5" s="3"/>
      <c r="N5" s="3">
        <f>M5/D5</f>
        <v>0</v>
      </c>
      <c r="O5" s="4">
        <f t="shared" ref="O5:O21" si="0">E5+G5+I5+K5+M5</f>
        <v>3710</v>
      </c>
      <c r="P5" s="36">
        <f>O5/D5</f>
        <v>1</v>
      </c>
    </row>
    <row r="6" spans="1:16" x14ac:dyDescent="0.15">
      <c r="A6" s="35" t="s">
        <v>18</v>
      </c>
      <c r="B6" s="6">
        <v>6411</v>
      </c>
      <c r="C6" s="2"/>
      <c r="D6" s="41">
        <f t="shared" ref="D6:D18" si="1">SUM(B6:C6)</f>
        <v>6411</v>
      </c>
      <c r="E6" s="2">
        <v>4808.25</v>
      </c>
      <c r="F6" s="3">
        <f t="shared" ref="F6:F18" si="2">E6/D6</f>
        <v>0.75</v>
      </c>
      <c r="G6" s="2">
        <v>1602.75</v>
      </c>
      <c r="H6" s="3">
        <f t="shared" ref="H6:H18" si="3">G6/D6</f>
        <v>0.25</v>
      </c>
      <c r="I6" s="2"/>
      <c r="J6" s="7">
        <f t="shared" ref="J6:J18" si="4">I6/D6</f>
        <v>0</v>
      </c>
      <c r="K6" s="4"/>
      <c r="L6" s="3">
        <f t="shared" ref="L6:L18" si="5">K6/D6</f>
        <v>0</v>
      </c>
      <c r="M6" s="3"/>
      <c r="N6" s="3">
        <f t="shared" ref="N6:N18" si="6">M6/D6</f>
        <v>0</v>
      </c>
      <c r="O6" s="4">
        <f t="shared" si="0"/>
        <v>6411</v>
      </c>
      <c r="P6" s="36">
        <f t="shared" ref="P6:P18" si="7">O6/D6</f>
        <v>1</v>
      </c>
    </row>
    <row r="7" spans="1:16" x14ac:dyDescent="0.15">
      <c r="A7" s="35" t="s">
        <v>19</v>
      </c>
      <c r="B7" s="6">
        <v>2105</v>
      </c>
      <c r="C7" s="2">
        <v>6756</v>
      </c>
      <c r="D7" s="41">
        <f t="shared" si="1"/>
        <v>8861</v>
      </c>
      <c r="E7" s="2"/>
      <c r="F7" s="3">
        <f t="shared" si="2"/>
        <v>0</v>
      </c>
      <c r="G7" s="2">
        <v>8861</v>
      </c>
      <c r="H7" s="3">
        <f t="shared" si="3"/>
        <v>1</v>
      </c>
      <c r="I7" s="2"/>
      <c r="J7" s="7">
        <f t="shared" si="4"/>
        <v>0</v>
      </c>
      <c r="K7" s="1"/>
      <c r="L7" s="3">
        <f t="shared" si="5"/>
        <v>0</v>
      </c>
      <c r="M7" s="3"/>
      <c r="N7" s="3">
        <f t="shared" si="6"/>
        <v>0</v>
      </c>
      <c r="O7" s="4">
        <f t="shared" si="0"/>
        <v>8861</v>
      </c>
      <c r="P7" s="36">
        <f t="shared" si="7"/>
        <v>1</v>
      </c>
    </row>
    <row r="8" spans="1:16" x14ac:dyDescent="0.15">
      <c r="A8" s="35" t="s">
        <v>20</v>
      </c>
      <c r="B8" s="6">
        <v>0</v>
      </c>
      <c r="C8" s="2">
        <v>4128</v>
      </c>
      <c r="D8" s="41">
        <f t="shared" si="1"/>
        <v>4128</v>
      </c>
      <c r="E8" s="2"/>
      <c r="F8" s="3">
        <f t="shared" si="2"/>
        <v>0</v>
      </c>
      <c r="G8" s="2">
        <v>4128</v>
      </c>
      <c r="H8" s="3">
        <f t="shared" si="3"/>
        <v>1</v>
      </c>
      <c r="I8" s="2"/>
      <c r="J8" s="7">
        <f t="shared" si="4"/>
        <v>0</v>
      </c>
      <c r="K8" s="1"/>
      <c r="L8" s="3">
        <f t="shared" si="5"/>
        <v>0</v>
      </c>
      <c r="M8" s="3"/>
      <c r="N8" s="3">
        <f t="shared" si="6"/>
        <v>0</v>
      </c>
      <c r="O8" s="4">
        <f t="shared" si="0"/>
        <v>4128</v>
      </c>
      <c r="P8" s="36">
        <f t="shared" si="7"/>
        <v>1</v>
      </c>
    </row>
    <row r="9" spans="1:16" x14ac:dyDescent="0.15">
      <c r="A9" s="35" t="s">
        <v>26</v>
      </c>
      <c r="B9" s="6">
        <v>0</v>
      </c>
      <c r="C9" s="2">
        <v>550</v>
      </c>
      <c r="D9" s="41">
        <f t="shared" si="1"/>
        <v>550</v>
      </c>
      <c r="E9" s="2"/>
      <c r="F9" s="3">
        <f t="shared" si="2"/>
        <v>0</v>
      </c>
      <c r="G9" s="2">
        <v>550</v>
      </c>
      <c r="H9" s="3">
        <f t="shared" si="3"/>
        <v>1</v>
      </c>
      <c r="I9" s="2"/>
      <c r="J9" s="7">
        <f t="shared" si="4"/>
        <v>0</v>
      </c>
      <c r="K9" s="4"/>
      <c r="L9" s="3">
        <f t="shared" si="5"/>
        <v>0</v>
      </c>
      <c r="M9" s="3"/>
      <c r="N9" s="3">
        <f t="shared" si="6"/>
        <v>0</v>
      </c>
      <c r="O9" s="4">
        <f t="shared" si="0"/>
        <v>550</v>
      </c>
      <c r="P9" s="36">
        <f t="shared" si="7"/>
        <v>1</v>
      </c>
    </row>
    <row r="10" spans="1:16" x14ac:dyDescent="0.15">
      <c r="A10" s="35" t="s">
        <v>21</v>
      </c>
      <c r="B10" s="6">
        <v>1495</v>
      </c>
      <c r="C10" s="2">
        <v>-1311</v>
      </c>
      <c r="D10" s="41">
        <f t="shared" si="1"/>
        <v>184</v>
      </c>
      <c r="E10" s="2"/>
      <c r="F10" s="3">
        <f t="shared" si="2"/>
        <v>0</v>
      </c>
      <c r="G10" s="2">
        <v>184</v>
      </c>
      <c r="H10" s="3">
        <f t="shared" si="3"/>
        <v>1</v>
      </c>
      <c r="I10" s="2"/>
      <c r="J10" s="7">
        <f t="shared" si="4"/>
        <v>0</v>
      </c>
      <c r="K10" s="1"/>
      <c r="L10" s="3">
        <f t="shared" si="5"/>
        <v>0</v>
      </c>
      <c r="M10" s="3"/>
      <c r="N10" s="3">
        <f t="shared" si="6"/>
        <v>0</v>
      </c>
      <c r="O10" s="4">
        <f t="shared" si="0"/>
        <v>184</v>
      </c>
      <c r="P10" s="36">
        <f t="shared" si="7"/>
        <v>1</v>
      </c>
    </row>
    <row r="11" spans="1:16" hidden="1" x14ac:dyDescent="0.15">
      <c r="A11" s="35"/>
      <c r="B11" s="6"/>
      <c r="C11" s="2"/>
      <c r="D11" s="41">
        <f t="shared" si="1"/>
        <v>0</v>
      </c>
      <c r="E11" s="2"/>
      <c r="F11" s="3" t="e">
        <f t="shared" si="2"/>
        <v>#DIV/0!</v>
      </c>
      <c r="G11" s="2"/>
      <c r="H11" s="3" t="e">
        <f t="shared" si="3"/>
        <v>#DIV/0!</v>
      </c>
      <c r="I11" s="2"/>
      <c r="J11" s="7" t="e">
        <f t="shared" si="4"/>
        <v>#DIV/0!</v>
      </c>
      <c r="K11" s="1"/>
      <c r="L11" s="3" t="e">
        <f t="shared" si="5"/>
        <v>#DIV/0!</v>
      </c>
      <c r="M11" s="3"/>
      <c r="N11" s="3" t="e">
        <f t="shared" si="6"/>
        <v>#DIV/0!</v>
      </c>
      <c r="O11" s="4">
        <f t="shared" si="0"/>
        <v>0</v>
      </c>
      <c r="P11" s="36" t="e">
        <f t="shared" si="7"/>
        <v>#DIV/0!</v>
      </c>
    </row>
    <row r="12" spans="1:16" hidden="1" x14ac:dyDescent="0.15">
      <c r="A12" s="35"/>
      <c r="B12" s="6"/>
      <c r="C12" s="2"/>
      <c r="D12" s="41">
        <f t="shared" si="1"/>
        <v>0</v>
      </c>
      <c r="E12" s="2"/>
      <c r="F12" s="3" t="e">
        <f t="shared" si="2"/>
        <v>#DIV/0!</v>
      </c>
      <c r="G12" s="2"/>
      <c r="H12" s="3" t="e">
        <f t="shared" si="3"/>
        <v>#DIV/0!</v>
      </c>
      <c r="I12" s="2"/>
      <c r="J12" s="7" t="e">
        <f t="shared" si="4"/>
        <v>#DIV/0!</v>
      </c>
      <c r="K12" s="4"/>
      <c r="L12" s="3" t="e">
        <f t="shared" si="5"/>
        <v>#DIV/0!</v>
      </c>
      <c r="M12" s="3"/>
      <c r="N12" s="3" t="e">
        <f t="shared" si="6"/>
        <v>#DIV/0!</v>
      </c>
      <c r="O12" s="4">
        <f t="shared" si="0"/>
        <v>0</v>
      </c>
      <c r="P12" s="36" t="e">
        <f t="shared" si="7"/>
        <v>#DIV/0!</v>
      </c>
    </row>
    <row r="13" spans="1:16" hidden="1" x14ac:dyDescent="0.15">
      <c r="A13" s="35"/>
      <c r="B13" s="6"/>
      <c r="C13" s="2"/>
      <c r="D13" s="41">
        <f t="shared" si="1"/>
        <v>0</v>
      </c>
      <c r="E13" s="2"/>
      <c r="F13" s="3" t="e">
        <f t="shared" si="2"/>
        <v>#DIV/0!</v>
      </c>
      <c r="G13" s="2"/>
      <c r="H13" s="3" t="e">
        <f t="shared" si="3"/>
        <v>#DIV/0!</v>
      </c>
      <c r="I13" s="2"/>
      <c r="J13" s="7" t="e">
        <f t="shared" si="4"/>
        <v>#DIV/0!</v>
      </c>
      <c r="K13" s="4"/>
      <c r="L13" s="3" t="e">
        <f t="shared" si="5"/>
        <v>#DIV/0!</v>
      </c>
      <c r="M13" s="3"/>
      <c r="N13" s="3" t="e">
        <f t="shared" si="6"/>
        <v>#DIV/0!</v>
      </c>
      <c r="O13" s="4">
        <f t="shared" si="0"/>
        <v>0</v>
      </c>
      <c r="P13" s="36" t="e">
        <f t="shared" si="7"/>
        <v>#DIV/0!</v>
      </c>
    </row>
    <row r="14" spans="1:16" hidden="1" x14ac:dyDescent="0.15">
      <c r="A14" s="35"/>
      <c r="B14" s="6"/>
      <c r="C14" s="2"/>
      <c r="D14" s="41">
        <f t="shared" si="1"/>
        <v>0</v>
      </c>
      <c r="E14" s="2"/>
      <c r="F14" s="3" t="e">
        <f t="shared" si="2"/>
        <v>#DIV/0!</v>
      </c>
      <c r="G14" s="2"/>
      <c r="H14" s="3" t="e">
        <f t="shared" si="3"/>
        <v>#DIV/0!</v>
      </c>
      <c r="I14" s="2"/>
      <c r="J14" s="7" t="e">
        <f t="shared" si="4"/>
        <v>#DIV/0!</v>
      </c>
      <c r="K14" s="1"/>
      <c r="L14" s="3" t="e">
        <f t="shared" si="5"/>
        <v>#DIV/0!</v>
      </c>
      <c r="M14" s="3"/>
      <c r="N14" s="3" t="e">
        <f t="shared" si="6"/>
        <v>#DIV/0!</v>
      </c>
      <c r="O14" s="4">
        <f t="shared" si="0"/>
        <v>0</v>
      </c>
      <c r="P14" s="36" t="e">
        <f t="shared" si="7"/>
        <v>#DIV/0!</v>
      </c>
    </row>
    <row r="15" spans="1:16" hidden="1" x14ac:dyDescent="0.15">
      <c r="A15" s="35"/>
      <c r="B15" s="6"/>
      <c r="C15" s="2"/>
      <c r="D15" s="41">
        <f t="shared" si="1"/>
        <v>0</v>
      </c>
      <c r="E15" s="2"/>
      <c r="F15" s="3" t="e">
        <f t="shared" si="2"/>
        <v>#DIV/0!</v>
      </c>
      <c r="G15" s="2"/>
      <c r="H15" s="3" t="e">
        <f t="shared" si="3"/>
        <v>#DIV/0!</v>
      </c>
      <c r="I15" s="2"/>
      <c r="J15" s="7" t="e">
        <f t="shared" si="4"/>
        <v>#DIV/0!</v>
      </c>
      <c r="K15" s="1"/>
      <c r="L15" s="3" t="e">
        <f t="shared" si="5"/>
        <v>#DIV/0!</v>
      </c>
      <c r="M15" s="3"/>
      <c r="N15" s="3" t="e">
        <f t="shared" si="6"/>
        <v>#DIV/0!</v>
      </c>
      <c r="O15" s="4">
        <f t="shared" si="0"/>
        <v>0</v>
      </c>
      <c r="P15" s="36" t="e">
        <f t="shared" si="7"/>
        <v>#DIV/0!</v>
      </c>
    </row>
    <row r="16" spans="1:16" hidden="1" x14ac:dyDescent="0.15">
      <c r="A16" s="35"/>
      <c r="B16" s="6"/>
      <c r="C16" s="2"/>
      <c r="D16" s="41">
        <f t="shared" si="1"/>
        <v>0</v>
      </c>
      <c r="E16" s="2"/>
      <c r="F16" s="3" t="e">
        <f t="shared" si="2"/>
        <v>#DIV/0!</v>
      </c>
      <c r="G16" s="2"/>
      <c r="H16" s="3" t="e">
        <f t="shared" si="3"/>
        <v>#DIV/0!</v>
      </c>
      <c r="I16" s="2"/>
      <c r="J16" s="7" t="e">
        <f t="shared" si="4"/>
        <v>#DIV/0!</v>
      </c>
      <c r="K16" s="1"/>
      <c r="L16" s="3" t="e">
        <f t="shared" si="5"/>
        <v>#DIV/0!</v>
      </c>
      <c r="M16" s="3"/>
      <c r="N16" s="3" t="e">
        <f t="shared" si="6"/>
        <v>#DIV/0!</v>
      </c>
      <c r="O16" s="4">
        <f t="shared" si="0"/>
        <v>0</v>
      </c>
      <c r="P16" s="36" t="e">
        <f t="shared" si="7"/>
        <v>#DIV/0!</v>
      </c>
    </row>
    <row r="17" spans="1:16" hidden="1" x14ac:dyDescent="0.15">
      <c r="A17" s="35"/>
      <c r="B17" s="6"/>
      <c r="C17" s="2"/>
      <c r="D17" s="41">
        <f t="shared" si="1"/>
        <v>0</v>
      </c>
      <c r="E17" s="2"/>
      <c r="F17" s="3" t="e">
        <f t="shared" si="2"/>
        <v>#DIV/0!</v>
      </c>
      <c r="G17" s="2"/>
      <c r="H17" s="3" t="e">
        <f t="shared" si="3"/>
        <v>#DIV/0!</v>
      </c>
      <c r="I17" s="2"/>
      <c r="J17" s="7" t="e">
        <f t="shared" si="4"/>
        <v>#DIV/0!</v>
      </c>
      <c r="K17" s="1"/>
      <c r="L17" s="3" t="e">
        <f t="shared" si="5"/>
        <v>#DIV/0!</v>
      </c>
      <c r="M17" s="3"/>
      <c r="N17" s="3" t="e">
        <f t="shared" si="6"/>
        <v>#DIV/0!</v>
      </c>
      <c r="O17" s="4">
        <f t="shared" si="0"/>
        <v>0</v>
      </c>
      <c r="P17" s="36" t="e">
        <f t="shared" si="7"/>
        <v>#DIV/0!</v>
      </c>
    </row>
    <row r="18" spans="1:16" hidden="1" x14ac:dyDescent="0.15">
      <c r="A18" s="35"/>
      <c r="B18" s="6"/>
      <c r="C18" s="2"/>
      <c r="D18" s="41">
        <f t="shared" si="1"/>
        <v>0</v>
      </c>
      <c r="E18" s="2"/>
      <c r="F18" s="3" t="e">
        <f t="shared" si="2"/>
        <v>#DIV/0!</v>
      </c>
      <c r="G18" s="2"/>
      <c r="H18" s="3" t="e">
        <f t="shared" si="3"/>
        <v>#DIV/0!</v>
      </c>
      <c r="I18" s="2"/>
      <c r="J18" s="7" t="e">
        <f t="shared" si="4"/>
        <v>#DIV/0!</v>
      </c>
      <c r="K18" s="1"/>
      <c r="L18" s="3" t="e">
        <f t="shared" si="5"/>
        <v>#DIV/0!</v>
      </c>
      <c r="M18" s="3"/>
      <c r="N18" s="3" t="e">
        <f t="shared" si="6"/>
        <v>#DIV/0!</v>
      </c>
      <c r="O18" s="4">
        <f>E18+G18+I18+K18+M18</f>
        <v>0</v>
      </c>
      <c r="P18" s="36" t="e">
        <f t="shared" si="7"/>
        <v>#DIV/0!</v>
      </c>
    </row>
    <row r="19" spans="1:16" x14ac:dyDescent="0.15">
      <c r="A19" s="35"/>
      <c r="B19" s="6"/>
      <c r="C19" s="2"/>
      <c r="D19" s="2"/>
      <c r="E19" s="2"/>
      <c r="F19" s="3"/>
      <c r="G19" s="2"/>
      <c r="H19" s="3"/>
      <c r="I19" s="2"/>
      <c r="J19" s="7"/>
      <c r="K19" s="1"/>
      <c r="L19" s="3"/>
      <c r="M19" s="3"/>
      <c r="N19" s="3"/>
      <c r="O19" s="4"/>
      <c r="P19" s="36"/>
    </row>
    <row r="20" spans="1:16" ht="14" thickBot="1" x14ac:dyDescent="0.2">
      <c r="A20" s="37"/>
      <c r="B20" s="19"/>
      <c r="C20" s="20"/>
      <c r="D20" s="20"/>
      <c r="E20" s="20"/>
      <c r="F20" s="21"/>
      <c r="G20" s="20"/>
      <c r="H20" s="21"/>
      <c r="I20" s="20"/>
      <c r="J20" s="31"/>
      <c r="K20" s="18"/>
      <c r="L20" s="21"/>
      <c r="M20" s="21"/>
      <c r="N20" s="21"/>
      <c r="O20" s="23"/>
      <c r="P20" s="38"/>
    </row>
    <row r="21" spans="1:16" ht="18" customHeight="1" thickBot="1" x14ac:dyDescent="0.2">
      <c r="A21" s="24" t="s">
        <v>15</v>
      </c>
      <c r="B21" s="25">
        <f>SUM(B4:B20)</f>
        <v>15765</v>
      </c>
      <c r="C21" s="26">
        <f>SUM(C4:C20)</f>
        <v>10123</v>
      </c>
      <c r="D21" s="42">
        <f>SUM(B21:C21)</f>
        <v>25888</v>
      </c>
      <c r="E21" s="26">
        <f>SUM(E4:E20)</f>
        <v>10562.25</v>
      </c>
      <c r="F21" s="27">
        <f>E21/D21</f>
        <v>0.40799791409147096</v>
      </c>
      <c r="G21" s="26">
        <f>SUM(G4:G20)</f>
        <v>15325.75</v>
      </c>
      <c r="H21" s="27">
        <f>G21/D21</f>
        <v>0.5920020859085291</v>
      </c>
      <c r="I21" s="26">
        <f>SUM(I4:I20)</f>
        <v>0</v>
      </c>
      <c r="J21" s="32">
        <f>I21/D21</f>
        <v>0</v>
      </c>
      <c r="K21" s="29">
        <f>SUM(K4:K20)</f>
        <v>0</v>
      </c>
      <c r="L21" s="27">
        <f>K21/D21</f>
        <v>0</v>
      </c>
      <c r="M21" s="29">
        <f>SUM(M4:M20)</f>
        <v>0</v>
      </c>
      <c r="N21" s="27">
        <f>M21/D21</f>
        <v>0</v>
      </c>
      <c r="O21" s="29">
        <f t="shared" si="0"/>
        <v>25888</v>
      </c>
      <c r="P21" s="30">
        <f>O21/D21</f>
        <v>1</v>
      </c>
    </row>
    <row r="22" spans="1:16" x14ac:dyDescent="0.15">
      <c r="A22" s="33"/>
      <c r="B22" s="10"/>
      <c r="C22" s="10"/>
      <c r="D22" s="10"/>
      <c r="E22" s="10"/>
      <c r="F22" s="11"/>
      <c r="G22" s="10"/>
      <c r="H22" s="11"/>
      <c r="I22" s="10"/>
      <c r="J22" s="11"/>
      <c r="K22" s="13"/>
      <c r="L22" s="11"/>
      <c r="M22" s="11"/>
      <c r="N22" s="11"/>
      <c r="O22" s="13"/>
      <c r="P22" s="34"/>
    </row>
    <row r="23" spans="1:16" x14ac:dyDescent="0.15">
      <c r="A23" s="35" t="s">
        <v>24</v>
      </c>
      <c r="B23" s="6"/>
      <c r="C23" s="2">
        <v>480</v>
      </c>
      <c r="D23" s="41">
        <f>SUM(B23:C23)</f>
        <v>480</v>
      </c>
      <c r="E23" s="2">
        <v>480</v>
      </c>
      <c r="F23" s="3"/>
      <c r="G23" s="2"/>
      <c r="H23" s="3"/>
      <c r="I23" s="2"/>
      <c r="J23" s="5"/>
      <c r="K23" s="1"/>
      <c r="L23" s="3"/>
      <c r="M23" s="3"/>
      <c r="N23" s="3"/>
      <c r="O23" s="4">
        <f t="shared" ref="O23:O30" si="8">E23+G23+I23+K23+M23</f>
        <v>480</v>
      </c>
      <c r="P23" s="36">
        <f t="shared" ref="P23:P30" si="9">O23/D23</f>
        <v>1</v>
      </c>
    </row>
    <row r="24" spans="1:16" x14ac:dyDescent="0.15">
      <c r="A24" s="35" t="s">
        <v>25</v>
      </c>
      <c r="B24" s="39"/>
      <c r="C24" s="2">
        <v>190</v>
      </c>
      <c r="D24" s="41">
        <f t="shared" ref="D24:D30" si="10">SUM(B24:C24)</f>
        <v>190</v>
      </c>
      <c r="E24" s="2">
        <v>190</v>
      </c>
      <c r="F24" s="3"/>
      <c r="G24" s="2"/>
      <c r="H24" s="3"/>
      <c r="I24" s="2"/>
      <c r="J24" s="5"/>
      <c r="K24" s="1"/>
      <c r="L24" s="3"/>
      <c r="M24" s="3"/>
      <c r="N24" s="3"/>
      <c r="O24" s="4">
        <f t="shared" si="8"/>
        <v>190</v>
      </c>
      <c r="P24" s="36">
        <f t="shared" si="9"/>
        <v>1</v>
      </c>
    </row>
    <row r="25" spans="1:16" x14ac:dyDescent="0.15">
      <c r="A25" s="35" t="s">
        <v>23</v>
      </c>
      <c r="B25" s="6"/>
      <c r="C25" s="2">
        <v>160</v>
      </c>
      <c r="D25" s="41">
        <f t="shared" si="10"/>
        <v>160</v>
      </c>
      <c r="E25" s="2">
        <v>160</v>
      </c>
      <c r="F25" s="3"/>
      <c r="G25" s="2"/>
      <c r="H25" s="3"/>
      <c r="I25" s="2"/>
      <c r="J25" s="5"/>
      <c r="K25" s="1"/>
      <c r="L25" s="3"/>
      <c r="M25" s="3"/>
      <c r="N25" s="3"/>
      <c r="O25" s="4">
        <f t="shared" si="8"/>
        <v>160</v>
      </c>
      <c r="P25" s="36">
        <f t="shared" si="9"/>
        <v>1</v>
      </c>
    </row>
    <row r="26" spans="1:16" x14ac:dyDescent="0.15">
      <c r="A26" s="35" t="s">
        <v>14</v>
      </c>
      <c r="B26" s="6"/>
      <c r="C26" s="2"/>
      <c r="D26" s="41">
        <f t="shared" si="10"/>
        <v>0</v>
      </c>
      <c r="E26" s="2"/>
      <c r="F26" s="3"/>
      <c r="G26" s="2"/>
      <c r="H26" s="3"/>
      <c r="I26" s="2"/>
      <c r="J26" s="5"/>
      <c r="K26" s="1"/>
      <c r="L26" s="3"/>
      <c r="M26" s="3"/>
      <c r="N26" s="3"/>
      <c r="O26" s="4">
        <f t="shared" si="8"/>
        <v>0</v>
      </c>
      <c r="P26" s="36" t="e">
        <f t="shared" si="9"/>
        <v>#DIV/0!</v>
      </c>
    </row>
    <row r="27" spans="1:16" x14ac:dyDescent="0.15">
      <c r="A27" s="35" t="s">
        <v>14</v>
      </c>
      <c r="B27" s="39"/>
      <c r="C27" s="2"/>
      <c r="D27" s="41">
        <f t="shared" si="10"/>
        <v>0</v>
      </c>
      <c r="E27" s="2"/>
      <c r="F27" s="3"/>
      <c r="G27" s="2"/>
      <c r="H27" s="3"/>
      <c r="I27" s="2"/>
      <c r="J27" s="5"/>
      <c r="K27" s="1"/>
      <c r="L27" s="3"/>
      <c r="M27" s="3"/>
      <c r="N27" s="3"/>
      <c r="O27" s="4">
        <f t="shared" si="8"/>
        <v>0</v>
      </c>
      <c r="P27" s="36" t="e">
        <f t="shared" si="9"/>
        <v>#DIV/0!</v>
      </c>
    </row>
    <row r="28" spans="1:16" x14ac:dyDescent="0.15">
      <c r="A28" s="35" t="s">
        <v>14</v>
      </c>
      <c r="B28" s="6"/>
      <c r="C28" s="2"/>
      <c r="D28" s="41">
        <f t="shared" si="10"/>
        <v>0</v>
      </c>
      <c r="E28" s="2"/>
      <c r="F28" s="3"/>
      <c r="G28" s="2"/>
      <c r="H28" s="3"/>
      <c r="I28" s="2"/>
      <c r="J28" s="5"/>
      <c r="K28" s="1"/>
      <c r="L28" s="3"/>
      <c r="M28" s="3"/>
      <c r="N28" s="3"/>
      <c r="O28" s="4">
        <f t="shared" si="8"/>
        <v>0</v>
      </c>
      <c r="P28" s="36" t="e">
        <f t="shared" si="9"/>
        <v>#DIV/0!</v>
      </c>
    </row>
    <row r="29" spans="1:16" x14ac:dyDescent="0.15">
      <c r="A29" s="35" t="s">
        <v>14</v>
      </c>
      <c r="B29" s="6"/>
      <c r="C29" s="2"/>
      <c r="D29" s="41">
        <f t="shared" si="10"/>
        <v>0</v>
      </c>
      <c r="E29" s="2"/>
      <c r="F29" s="3"/>
      <c r="G29" s="2"/>
      <c r="H29" s="3"/>
      <c r="I29" s="2"/>
      <c r="J29" s="5"/>
      <c r="K29" s="1"/>
      <c r="L29" s="3"/>
      <c r="M29" s="3"/>
      <c r="N29" s="3"/>
      <c r="O29" s="4">
        <f t="shared" si="8"/>
        <v>0</v>
      </c>
      <c r="P29" s="36" t="e">
        <f t="shared" si="9"/>
        <v>#DIV/0!</v>
      </c>
    </row>
    <row r="30" spans="1:16" x14ac:dyDescent="0.15">
      <c r="A30" s="35" t="s">
        <v>14</v>
      </c>
      <c r="B30" s="39"/>
      <c r="C30" s="2"/>
      <c r="D30" s="41">
        <f t="shared" si="10"/>
        <v>0</v>
      </c>
      <c r="E30" s="2"/>
      <c r="F30" s="3"/>
      <c r="G30" s="2"/>
      <c r="H30" s="3"/>
      <c r="I30" s="2"/>
      <c r="J30" s="5"/>
      <c r="K30" s="1"/>
      <c r="L30" s="3"/>
      <c r="M30" s="3"/>
      <c r="N30" s="3"/>
      <c r="O30" s="4">
        <f t="shared" si="8"/>
        <v>0</v>
      </c>
      <c r="P30" s="36" t="e">
        <f t="shared" si="9"/>
        <v>#DIV/0!</v>
      </c>
    </row>
    <row r="31" spans="1:16" x14ac:dyDescent="0.15">
      <c r="A31" s="35"/>
      <c r="B31" s="6"/>
      <c r="C31" s="2"/>
      <c r="D31" s="41"/>
      <c r="E31" s="2"/>
      <c r="F31" s="3"/>
      <c r="G31" s="2"/>
      <c r="H31" s="3"/>
      <c r="I31" s="2"/>
      <c r="J31" s="5"/>
      <c r="K31" s="1"/>
      <c r="L31" s="3"/>
      <c r="M31" s="3"/>
      <c r="N31" s="3"/>
      <c r="O31" s="4"/>
      <c r="P31" s="36"/>
    </row>
    <row r="32" spans="1:16" ht="14" thickBot="1" x14ac:dyDescent="0.2">
      <c r="A32" s="37"/>
      <c r="B32" s="19"/>
      <c r="C32" s="20"/>
      <c r="D32" s="20"/>
      <c r="E32" s="20"/>
      <c r="F32" s="21"/>
      <c r="G32" s="20"/>
      <c r="H32" s="21"/>
      <c r="I32" s="20"/>
      <c r="J32" s="22"/>
      <c r="K32" s="18"/>
      <c r="L32" s="21"/>
      <c r="M32" s="21"/>
      <c r="N32" s="21"/>
      <c r="O32" s="23"/>
      <c r="P32" s="38"/>
    </row>
    <row r="33" spans="1:16" ht="14" thickBot="1" x14ac:dyDescent="0.2">
      <c r="A33" s="24" t="s">
        <v>10</v>
      </c>
      <c r="B33" s="25"/>
      <c r="C33" s="26">
        <f>SUM(C22:C32)</f>
        <v>830</v>
      </c>
      <c r="D33" s="42">
        <f>SUM(B33:C33)</f>
        <v>830</v>
      </c>
      <c r="E33" s="26">
        <f>SUM(E22:E32)</f>
        <v>830</v>
      </c>
      <c r="F33" s="27"/>
      <c r="G33" s="26">
        <f>SUM(G22:G32)</f>
        <v>0</v>
      </c>
      <c r="H33" s="27"/>
      <c r="I33" s="26">
        <f>SUM(I22:I32)</f>
        <v>0</v>
      </c>
      <c r="J33" s="28"/>
      <c r="K33" s="26">
        <f>SUM(K22:K32)</f>
        <v>0</v>
      </c>
      <c r="L33" s="27"/>
      <c r="M33" s="26">
        <f>SUM(M22:M32)</f>
        <v>0</v>
      </c>
      <c r="N33" s="27"/>
      <c r="O33" s="29">
        <f>E33+G33+I33+K33+M33</f>
        <v>830</v>
      </c>
      <c r="P33" s="30"/>
    </row>
    <row r="34" spans="1:16" x14ac:dyDescent="0.15">
      <c r="A34" s="35"/>
      <c r="B34" s="6"/>
      <c r="C34" s="2"/>
      <c r="D34" s="2"/>
      <c r="E34" s="2"/>
      <c r="F34" s="3"/>
      <c r="G34" s="2"/>
      <c r="H34" s="3"/>
      <c r="I34" s="2"/>
      <c r="J34" s="7"/>
      <c r="K34" s="1"/>
      <c r="L34" s="3"/>
      <c r="M34" s="3"/>
      <c r="N34" s="3"/>
      <c r="O34" s="4"/>
      <c r="P34" s="36"/>
    </row>
    <row r="35" spans="1:16" x14ac:dyDescent="0.15">
      <c r="A35" s="35" t="s">
        <v>6</v>
      </c>
      <c r="B35" s="2">
        <f>(B21+B33)*0.05</f>
        <v>788.25</v>
      </c>
      <c r="C35" s="2">
        <f>(C21+C33)*0.05</f>
        <v>547.65</v>
      </c>
      <c r="D35" s="2">
        <f>SUM(B35:C35)</f>
        <v>1335.9</v>
      </c>
      <c r="E35" s="2">
        <f>(E21+E33)*0.05</f>
        <v>569.61250000000007</v>
      </c>
      <c r="F35" s="3"/>
      <c r="G35" s="2">
        <f>(G21+G33)*0.05</f>
        <v>766.28750000000002</v>
      </c>
      <c r="H35" s="3"/>
      <c r="I35" s="2">
        <f>(I21+I33)*0.05</f>
        <v>0</v>
      </c>
      <c r="J35" s="7"/>
      <c r="K35" s="2">
        <f>(K21+K33)*0.05</f>
        <v>0</v>
      </c>
      <c r="L35" s="3"/>
      <c r="M35" s="2">
        <f>(M21+M33)*0.05</f>
        <v>0</v>
      </c>
      <c r="N35" s="3"/>
      <c r="O35" s="4">
        <f>E35+G35+I35+K35+M35</f>
        <v>1335.9</v>
      </c>
      <c r="P35" s="36"/>
    </row>
    <row r="36" spans="1:16" ht="13" customHeight="1" thickBot="1" x14ac:dyDescent="0.2">
      <c r="A36" s="37"/>
      <c r="B36" s="19"/>
      <c r="C36" s="20"/>
      <c r="D36" s="20"/>
      <c r="E36" s="20"/>
      <c r="F36" s="21"/>
      <c r="G36" s="20"/>
      <c r="H36" s="21"/>
      <c r="I36" s="20"/>
      <c r="J36" s="22"/>
      <c r="K36" s="18"/>
      <c r="L36" s="21"/>
      <c r="M36" s="21"/>
      <c r="N36" s="21"/>
      <c r="O36" s="23"/>
      <c r="P36" s="38"/>
    </row>
    <row r="37" spans="1:16" ht="18" customHeight="1" thickBot="1" x14ac:dyDescent="0.2">
      <c r="A37" s="24" t="s">
        <v>11</v>
      </c>
      <c r="B37" s="25">
        <f>B21+B33+B35</f>
        <v>16553.25</v>
      </c>
      <c r="C37" s="26">
        <f>C21+C33+C35</f>
        <v>11500.65</v>
      </c>
      <c r="D37" s="42">
        <f>SUM(B37:C37)</f>
        <v>28053.9</v>
      </c>
      <c r="E37" s="26">
        <f>E21+E33+E35</f>
        <v>11961.862499999999</v>
      </c>
      <c r="F37" s="27"/>
      <c r="G37" s="26">
        <f>G21+G33+G35</f>
        <v>16092.0375</v>
      </c>
      <c r="H37" s="27"/>
      <c r="I37" s="26">
        <f>I21+I33+I35</f>
        <v>0</v>
      </c>
      <c r="J37" s="28"/>
      <c r="K37" s="26">
        <f>K21+K33+K35</f>
        <v>0</v>
      </c>
      <c r="L37" s="27"/>
      <c r="M37" s="26">
        <f>M21+M33+M35</f>
        <v>0</v>
      </c>
      <c r="N37" s="27"/>
      <c r="O37" s="29">
        <f>E37+G37+I37+K37+M37</f>
        <v>28053.9</v>
      </c>
      <c r="P37" s="30">
        <f>O37/D37</f>
        <v>1</v>
      </c>
    </row>
  </sheetData>
  <phoneticPr fontId="2" type="noConversion"/>
  <printOptions horizontalCentered="1"/>
  <pageMargins left="0.25" right="0.25" top="1" bottom="1" header="0.5" footer="0.5"/>
  <pageSetup orientation="landscape"/>
  <headerFooter alignWithMargins="0"/>
  <ignoredErrors>
    <ignoredError sqref="F22:P22 P20 F20:G20 E20:E21 G19 O23:O30 H33 B20:B21 C21 D4:D18 C33 B35 E33:G33 D34 D36 L33 J33 I33 K33 M33 I20 I19 H19 H20 O20 O19:P19 J19:N19 J20:N20 D23:D30" emptyCellReference="1"/>
    <ignoredError sqref="D33" formula="1" emptyCellReference="1"/>
    <ignoredError sqref="F19 N16:N18 N6:N13 N15 N14 N5 N4 L16:L18 L6:L13 L15 J15 L5 J5 L4 J4 L14 J14 J16:J18 J6:J13 K14 K4 K5 K15 K6:K13 K16:K18 M4 M5 M14 M15 M6:M13 M16:M18 O16:O18 O6:O13 O15 O14 O5 O4 H4:H18 I16:I18 I5 I4 F11:F18 G16:G18 I6:I13 I15 G21 B37 N37 L37 J37 H37 F37 F9:F10 F4 F6:F8 F5" evalError="1" emptyCellReference="1"/>
    <ignoredError sqref="D21 D35" formula="1"/>
    <ignoredError sqref="G5 G15 G14 G11:G13 G4 I14 P4 P5 P14 P15 P6:P13 P16:P18 P21 C37 G37 I37 K37 M37 O37:P37 E37 P25:P30" evalError="1"/>
    <ignoredError sqref="I21 H21 M21 K21 J21 L21 N21 O21 D37" evalError="1" formula="1" emptyCellReference="1"/>
    <ignoredError sqref="F21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CB47-32B4-6246-9C9E-D9DF96A16C01}">
  <sheetPr>
    <pageSetUpPr fitToPage="1"/>
  </sheetPr>
  <dimension ref="A1:P37"/>
  <sheetViews>
    <sheetView tabSelected="1" zoomScale="125" zoomScaleNormal="125" workbookViewId="0"/>
  </sheetViews>
  <sheetFormatPr baseColWidth="10" defaultColWidth="8.83203125" defaultRowHeight="13" x14ac:dyDescent="0.15"/>
  <cols>
    <col min="1" max="1" width="29.83203125" customWidth="1"/>
    <col min="2" max="2" width="9.6640625" bestFit="1" customWidth="1"/>
    <col min="3" max="3" width="13.33203125" customWidth="1"/>
    <col min="4" max="4" width="9.83203125" customWidth="1"/>
    <col min="5" max="5" width="11.5" bestFit="1" customWidth="1"/>
    <col min="6" max="6" width="6.33203125" customWidth="1"/>
    <col min="7" max="7" width="11.5" bestFit="1" customWidth="1"/>
    <col min="8" max="8" width="6.33203125" customWidth="1"/>
    <col min="9" max="9" width="11.33203125" customWidth="1"/>
    <col min="10" max="10" width="6.33203125" customWidth="1"/>
    <col min="11" max="11" width="11.33203125" hidden="1" customWidth="1"/>
    <col min="12" max="12" width="8.83203125" hidden="1" customWidth="1"/>
    <col min="13" max="13" width="11.33203125" hidden="1" customWidth="1"/>
    <col min="14" max="14" width="8.83203125" hidden="1" customWidth="1"/>
    <col min="15" max="15" width="12.83203125" customWidth="1"/>
    <col min="16" max="16" width="7.33203125" customWidth="1"/>
  </cols>
  <sheetData>
    <row r="1" spans="1:16" ht="15" customHeight="1" x14ac:dyDescent="0.15">
      <c r="A1" s="17" t="s">
        <v>31</v>
      </c>
    </row>
    <row r="2" spans="1:16" ht="17" customHeight="1" thickBot="1" x14ac:dyDescent="0.2"/>
    <row r="3" spans="1:16" ht="38" customHeight="1" thickBot="1" x14ac:dyDescent="0.2">
      <c r="A3" s="14" t="s">
        <v>0</v>
      </c>
      <c r="B3" s="15" t="s">
        <v>1</v>
      </c>
      <c r="C3" s="15" t="s">
        <v>13</v>
      </c>
      <c r="D3" s="15" t="s">
        <v>12</v>
      </c>
      <c r="E3" s="15" t="s">
        <v>2</v>
      </c>
      <c r="F3" s="15" t="s">
        <v>9</v>
      </c>
      <c r="G3" s="15" t="s">
        <v>3</v>
      </c>
      <c r="H3" s="15" t="s">
        <v>9</v>
      </c>
      <c r="I3" s="43" t="s">
        <v>4</v>
      </c>
      <c r="J3" s="15" t="s">
        <v>9</v>
      </c>
      <c r="K3" s="15" t="s">
        <v>7</v>
      </c>
      <c r="L3" s="16"/>
      <c r="M3" s="15" t="s">
        <v>5</v>
      </c>
      <c r="N3" s="16"/>
      <c r="O3" s="15" t="s">
        <v>8</v>
      </c>
      <c r="P3" s="15" t="s">
        <v>9</v>
      </c>
    </row>
    <row r="4" spans="1:16" x14ac:dyDescent="0.15">
      <c r="A4" s="33" t="s">
        <v>16</v>
      </c>
      <c r="B4" s="9">
        <v>2044</v>
      </c>
      <c r="C4" s="10"/>
      <c r="D4" s="40">
        <f>SUM(B4:C4)</f>
        <v>2044</v>
      </c>
      <c r="E4" s="10">
        <v>2044</v>
      </c>
      <c r="F4" s="11">
        <f>E4/D4</f>
        <v>1</v>
      </c>
      <c r="G4" s="10"/>
      <c r="H4" s="11">
        <f>G4/D4</f>
        <v>0</v>
      </c>
      <c r="I4" s="10"/>
      <c r="J4" s="12">
        <f>I4/D4</f>
        <v>0</v>
      </c>
      <c r="K4" s="8"/>
      <c r="L4" s="11">
        <f>K4/D4</f>
        <v>0</v>
      </c>
      <c r="M4" s="11"/>
      <c r="N4" s="11">
        <f>M4/D4</f>
        <v>0</v>
      </c>
      <c r="O4" s="13">
        <f>E4+G4+I4+K4+M4</f>
        <v>2044</v>
      </c>
      <c r="P4" s="34">
        <f>O4/D4</f>
        <v>1</v>
      </c>
    </row>
    <row r="5" spans="1:16" x14ac:dyDescent="0.15">
      <c r="A5" s="35" t="s">
        <v>17</v>
      </c>
      <c r="B5" s="6">
        <v>3710</v>
      </c>
      <c r="C5" s="2"/>
      <c r="D5" s="41">
        <f>SUM(B5:C5)</f>
        <v>3710</v>
      </c>
      <c r="E5" s="2">
        <v>3710</v>
      </c>
      <c r="F5" s="3">
        <f>E5/D5</f>
        <v>1</v>
      </c>
      <c r="G5" s="2"/>
      <c r="H5" s="3">
        <f>G5/D5</f>
        <v>0</v>
      </c>
      <c r="I5" s="2"/>
      <c r="J5" s="7">
        <f>I5/D5</f>
        <v>0</v>
      </c>
      <c r="K5" s="4"/>
      <c r="L5" s="3">
        <f>K5/D5</f>
        <v>0</v>
      </c>
      <c r="M5" s="3"/>
      <c r="N5" s="3">
        <f>M5/D5</f>
        <v>0</v>
      </c>
      <c r="O5" s="4">
        <f t="shared" ref="O5:O21" si="0">E5+G5+I5+K5+M5</f>
        <v>3710</v>
      </c>
      <c r="P5" s="36">
        <f>O5/D5</f>
        <v>1</v>
      </c>
    </row>
    <row r="6" spans="1:16" x14ac:dyDescent="0.15">
      <c r="A6" s="35" t="s">
        <v>18</v>
      </c>
      <c r="B6" s="6">
        <v>6411</v>
      </c>
      <c r="C6" s="2"/>
      <c r="D6" s="41">
        <f t="shared" ref="D6:D18" si="1">SUM(B6:C6)</f>
        <v>6411</v>
      </c>
      <c r="E6" s="2">
        <v>4808.25</v>
      </c>
      <c r="F6" s="3">
        <f t="shared" ref="F6:F18" si="2">E6/D6</f>
        <v>0.75</v>
      </c>
      <c r="G6" s="2">
        <v>1602.75</v>
      </c>
      <c r="H6" s="3">
        <f t="shared" ref="H6:H18" si="3">G6/D6</f>
        <v>0.25</v>
      </c>
      <c r="I6" s="2"/>
      <c r="J6" s="7">
        <f t="shared" ref="J6:J18" si="4">I6/D6</f>
        <v>0</v>
      </c>
      <c r="K6" s="4"/>
      <c r="L6" s="3">
        <f t="shared" ref="L6:L18" si="5">K6/D6</f>
        <v>0</v>
      </c>
      <c r="M6" s="3"/>
      <c r="N6" s="3">
        <f t="shared" ref="N6:N18" si="6">M6/D6</f>
        <v>0</v>
      </c>
      <c r="O6" s="4">
        <f t="shared" si="0"/>
        <v>6411</v>
      </c>
      <c r="P6" s="36">
        <f t="shared" ref="P6:P18" si="7">O6/D6</f>
        <v>1</v>
      </c>
    </row>
    <row r="7" spans="1:16" x14ac:dyDescent="0.15">
      <c r="A7" s="35" t="s">
        <v>19</v>
      </c>
      <c r="B7" s="6">
        <v>2105</v>
      </c>
      <c r="C7" s="2">
        <v>6756</v>
      </c>
      <c r="D7" s="41">
        <f t="shared" si="1"/>
        <v>8861</v>
      </c>
      <c r="E7" s="2"/>
      <c r="F7" s="3">
        <f t="shared" si="2"/>
        <v>0</v>
      </c>
      <c r="G7" s="2">
        <v>8861</v>
      </c>
      <c r="H7" s="3">
        <f t="shared" si="3"/>
        <v>1</v>
      </c>
      <c r="I7" s="2"/>
      <c r="J7" s="7">
        <f t="shared" si="4"/>
        <v>0</v>
      </c>
      <c r="K7" s="1"/>
      <c r="L7" s="3">
        <f t="shared" si="5"/>
        <v>0</v>
      </c>
      <c r="M7" s="3"/>
      <c r="N7" s="3">
        <f t="shared" si="6"/>
        <v>0</v>
      </c>
      <c r="O7" s="4">
        <f t="shared" si="0"/>
        <v>8861</v>
      </c>
      <c r="P7" s="36">
        <f t="shared" si="7"/>
        <v>1</v>
      </c>
    </row>
    <row r="8" spans="1:16" x14ac:dyDescent="0.15">
      <c r="A8" s="35" t="s">
        <v>20</v>
      </c>
      <c r="B8" s="6">
        <v>0</v>
      </c>
      <c r="C8" s="2">
        <v>4128</v>
      </c>
      <c r="D8" s="41">
        <f t="shared" si="1"/>
        <v>4128</v>
      </c>
      <c r="E8" s="2"/>
      <c r="F8" s="3">
        <f t="shared" si="2"/>
        <v>0</v>
      </c>
      <c r="G8" s="2">
        <v>4128</v>
      </c>
      <c r="H8" s="3">
        <f t="shared" si="3"/>
        <v>1</v>
      </c>
      <c r="I8" s="2"/>
      <c r="J8" s="7">
        <f t="shared" si="4"/>
        <v>0</v>
      </c>
      <c r="K8" s="1"/>
      <c r="L8" s="3">
        <f t="shared" si="5"/>
        <v>0</v>
      </c>
      <c r="M8" s="3"/>
      <c r="N8" s="3">
        <f t="shared" si="6"/>
        <v>0</v>
      </c>
      <c r="O8" s="4">
        <f t="shared" si="0"/>
        <v>4128</v>
      </c>
      <c r="P8" s="36">
        <f t="shared" si="7"/>
        <v>1</v>
      </c>
    </row>
    <row r="9" spans="1:16" x14ac:dyDescent="0.15">
      <c r="A9" s="35" t="s">
        <v>26</v>
      </c>
      <c r="B9" s="6">
        <v>0</v>
      </c>
      <c r="C9" s="2">
        <v>550</v>
      </c>
      <c r="D9" s="41">
        <f t="shared" si="1"/>
        <v>550</v>
      </c>
      <c r="E9" s="2"/>
      <c r="F9" s="3">
        <f t="shared" si="2"/>
        <v>0</v>
      </c>
      <c r="G9" s="2">
        <v>550</v>
      </c>
      <c r="H9" s="3">
        <f t="shared" si="3"/>
        <v>1</v>
      </c>
      <c r="I9" s="2"/>
      <c r="J9" s="7">
        <f t="shared" si="4"/>
        <v>0</v>
      </c>
      <c r="K9" s="4"/>
      <c r="L9" s="3">
        <f t="shared" si="5"/>
        <v>0</v>
      </c>
      <c r="M9" s="3"/>
      <c r="N9" s="3">
        <f t="shared" si="6"/>
        <v>0</v>
      </c>
      <c r="O9" s="4">
        <f t="shared" si="0"/>
        <v>550</v>
      </c>
      <c r="P9" s="36">
        <f t="shared" si="7"/>
        <v>1</v>
      </c>
    </row>
    <row r="10" spans="1:16" x14ac:dyDescent="0.15">
      <c r="A10" s="35" t="s">
        <v>21</v>
      </c>
      <c r="B10" s="6">
        <v>1495</v>
      </c>
      <c r="C10" s="2">
        <v>-1311</v>
      </c>
      <c r="D10" s="41">
        <f t="shared" si="1"/>
        <v>184</v>
      </c>
      <c r="E10" s="2"/>
      <c r="F10" s="3">
        <f t="shared" si="2"/>
        <v>0</v>
      </c>
      <c r="G10" s="2">
        <v>184</v>
      </c>
      <c r="H10" s="3">
        <f t="shared" si="3"/>
        <v>1</v>
      </c>
      <c r="I10" s="2"/>
      <c r="J10" s="7">
        <f t="shared" si="4"/>
        <v>0</v>
      </c>
      <c r="K10" s="1"/>
      <c r="L10" s="3">
        <f t="shared" si="5"/>
        <v>0</v>
      </c>
      <c r="M10" s="3"/>
      <c r="N10" s="3">
        <f t="shared" si="6"/>
        <v>0</v>
      </c>
      <c r="O10" s="4">
        <f t="shared" si="0"/>
        <v>184</v>
      </c>
      <c r="P10" s="36">
        <f t="shared" si="7"/>
        <v>1</v>
      </c>
    </row>
    <row r="11" spans="1:16" hidden="1" x14ac:dyDescent="0.15">
      <c r="A11" s="35"/>
      <c r="B11" s="6"/>
      <c r="C11" s="2"/>
      <c r="D11" s="41">
        <f t="shared" si="1"/>
        <v>0</v>
      </c>
      <c r="E11" s="2"/>
      <c r="F11" s="3" t="e">
        <f t="shared" si="2"/>
        <v>#DIV/0!</v>
      </c>
      <c r="G11" s="2"/>
      <c r="H11" s="3" t="e">
        <f t="shared" si="3"/>
        <v>#DIV/0!</v>
      </c>
      <c r="I11" s="2"/>
      <c r="J11" s="7" t="e">
        <f t="shared" si="4"/>
        <v>#DIV/0!</v>
      </c>
      <c r="K11" s="1"/>
      <c r="L11" s="3" t="e">
        <f t="shared" si="5"/>
        <v>#DIV/0!</v>
      </c>
      <c r="M11" s="3"/>
      <c r="N11" s="3" t="e">
        <f t="shared" si="6"/>
        <v>#DIV/0!</v>
      </c>
      <c r="O11" s="4">
        <f t="shared" si="0"/>
        <v>0</v>
      </c>
      <c r="P11" s="36" t="e">
        <f t="shared" si="7"/>
        <v>#DIV/0!</v>
      </c>
    </row>
    <row r="12" spans="1:16" hidden="1" x14ac:dyDescent="0.15">
      <c r="A12" s="35"/>
      <c r="B12" s="6"/>
      <c r="C12" s="2"/>
      <c r="D12" s="41">
        <f t="shared" si="1"/>
        <v>0</v>
      </c>
      <c r="E12" s="2"/>
      <c r="F12" s="3" t="e">
        <f t="shared" si="2"/>
        <v>#DIV/0!</v>
      </c>
      <c r="G12" s="2"/>
      <c r="H12" s="3" t="e">
        <f t="shared" si="3"/>
        <v>#DIV/0!</v>
      </c>
      <c r="I12" s="2"/>
      <c r="J12" s="7" t="e">
        <f t="shared" si="4"/>
        <v>#DIV/0!</v>
      </c>
      <c r="K12" s="4"/>
      <c r="L12" s="3" t="e">
        <f t="shared" si="5"/>
        <v>#DIV/0!</v>
      </c>
      <c r="M12" s="3"/>
      <c r="N12" s="3" t="e">
        <f t="shared" si="6"/>
        <v>#DIV/0!</v>
      </c>
      <c r="O12" s="4">
        <f t="shared" si="0"/>
        <v>0</v>
      </c>
      <c r="P12" s="36" t="e">
        <f t="shared" si="7"/>
        <v>#DIV/0!</v>
      </c>
    </row>
    <row r="13" spans="1:16" hidden="1" x14ac:dyDescent="0.15">
      <c r="A13" s="35"/>
      <c r="B13" s="6"/>
      <c r="C13" s="2"/>
      <c r="D13" s="41">
        <f t="shared" si="1"/>
        <v>0</v>
      </c>
      <c r="E13" s="2"/>
      <c r="F13" s="3" t="e">
        <f t="shared" si="2"/>
        <v>#DIV/0!</v>
      </c>
      <c r="G13" s="2"/>
      <c r="H13" s="3" t="e">
        <f t="shared" si="3"/>
        <v>#DIV/0!</v>
      </c>
      <c r="I13" s="2"/>
      <c r="J13" s="7" t="e">
        <f t="shared" si="4"/>
        <v>#DIV/0!</v>
      </c>
      <c r="K13" s="4"/>
      <c r="L13" s="3" t="e">
        <f t="shared" si="5"/>
        <v>#DIV/0!</v>
      </c>
      <c r="M13" s="3"/>
      <c r="N13" s="3" t="e">
        <f t="shared" si="6"/>
        <v>#DIV/0!</v>
      </c>
      <c r="O13" s="4">
        <f t="shared" si="0"/>
        <v>0</v>
      </c>
      <c r="P13" s="36" t="e">
        <f t="shared" si="7"/>
        <v>#DIV/0!</v>
      </c>
    </row>
    <row r="14" spans="1:16" hidden="1" x14ac:dyDescent="0.15">
      <c r="A14" s="35"/>
      <c r="B14" s="6"/>
      <c r="C14" s="2"/>
      <c r="D14" s="41">
        <f t="shared" si="1"/>
        <v>0</v>
      </c>
      <c r="E14" s="2"/>
      <c r="F14" s="3" t="e">
        <f t="shared" si="2"/>
        <v>#DIV/0!</v>
      </c>
      <c r="G14" s="2"/>
      <c r="H14" s="3" t="e">
        <f t="shared" si="3"/>
        <v>#DIV/0!</v>
      </c>
      <c r="I14" s="2"/>
      <c r="J14" s="7" t="e">
        <f t="shared" si="4"/>
        <v>#DIV/0!</v>
      </c>
      <c r="K14" s="1"/>
      <c r="L14" s="3" t="e">
        <f t="shared" si="5"/>
        <v>#DIV/0!</v>
      </c>
      <c r="M14" s="3"/>
      <c r="N14" s="3" t="e">
        <f t="shared" si="6"/>
        <v>#DIV/0!</v>
      </c>
      <c r="O14" s="4">
        <f t="shared" si="0"/>
        <v>0</v>
      </c>
      <c r="P14" s="36" t="e">
        <f t="shared" si="7"/>
        <v>#DIV/0!</v>
      </c>
    </row>
    <row r="15" spans="1:16" hidden="1" x14ac:dyDescent="0.15">
      <c r="A15" s="35"/>
      <c r="B15" s="6"/>
      <c r="C15" s="2"/>
      <c r="D15" s="41">
        <f t="shared" si="1"/>
        <v>0</v>
      </c>
      <c r="E15" s="2"/>
      <c r="F15" s="3" t="e">
        <f t="shared" si="2"/>
        <v>#DIV/0!</v>
      </c>
      <c r="G15" s="2"/>
      <c r="H15" s="3" t="e">
        <f t="shared" si="3"/>
        <v>#DIV/0!</v>
      </c>
      <c r="I15" s="2"/>
      <c r="J15" s="7" t="e">
        <f t="shared" si="4"/>
        <v>#DIV/0!</v>
      </c>
      <c r="K15" s="1"/>
      <c r="L15" s="3" t="e">
        <f t="shared" si="5"/>
        <v>#DIV/0!</v>
      </c>
      <c r="M15" s="3"/>
      <c r="N15" s="3" t="e">
        <f t="shared" si="6"/>
        <v>#DIV/0!</v>
      </c>
      <c r="O15" s="4">
        <f t="shared" si="0"/>
        <v>0</v>
      </c>
      <c r="P15" s="36" t="e">
        <f t="shared" si="7"/>
        <v>#DIV/0!</v>
      </c>
    </row>
    <row r="16" spans="1:16" hidden="1" x14ac:dyDescent="0.15">
      <c r="A16" s="35"/>
      <c r="B16" s="6"/>
      <c r="C16" s="2"/>
      <c r="D16" s="41">
        <f t="shared" si="1"/>
        <v>0</v>
      </c>
      <c r="E16" s="2"/>
      <c r="F16" s="3" t="e">
        <f t="shared" si="2"/>
        <v>#DIV/0!</v>
      </c>
      <c r="G16" s="2"/>
      <c r="H16" s="3" t="e">
        <f t="shared" si="3"/>
        <v>#DIV/0!</v>
      </c>
      <c r="I16" s="2"/>
      <c r="J16" s="7" t="e">
        <f t="shared" si="4"/>
        <v>#DIV/0!</v>
      </c>
      <c r="K16" s="1"/>
      <c r="L16" s="3" t="e">
        <f t="shared" si="5"/>
        <v>#DIV/0!</v>
      </c>
      <c r="M16" s="3"/>
      <c r="N16" s="3" t="e">
        <f t="shared" si="6"/>
        <v>#DIV/0!</v>
      </c>
      <c r="O16" s="4">
        <f t="shared" si="0"/>
        <v>0</v>
      </c>
      <c r="P16" s="36" t="e">
        <f t="shared" si="7"/>
        <v>#DIV/0!</v>
      </c>
    </row>
    <row r="17" spans="1:16" hidden="1" x14ac:dyDescent="0.15">
      <c r="A17" s="35"/>
      <c r="B17" s="6"/>
      <c r="C17" s="2"/>
      <c r="D17" s="41">
        <f t="shared" si="1"/>
        <v>0</v>
      </c>
      <c r="E17" s="2"/>
      <c r="F17" s="3" t="e">
        <f t="shared" si="2"/>
        <v>#DIV/0!</v>
      </c>
      <c r="G17" s="2"/>
      <c r="H17" s="3" t="e">
        <f t="shared" si="3"/>
        <v>#DIV/0!</v>
      </c>
      <c r="I17" s="2"/>
      <c r="J17" s="7" t="e">
        <f t="shared" si="4"/>
        <v>#DIV/0!</v>
      </c>
      <c r="K17" s="1"/>
      <c r="L17" s="3" t="e">
        <f t="shared" si="5"/>
        <v>#DIV/0!</v>
      </c>
      <c r="M17" s="3"/>
      <c r="N17" s="3" t="e">
        <f t="shared" si="6"/>
        <v>#DIV/0!</v>
      </c>
      <c r="O17" s="4">
        <f t="shared" si="0"/>
        <v>0</v>
      </c>
      <c r="P17" s="36" t="e">
        <f t="shared" si="7"/>
        <v>#DIV/0!</v>
      </c>
    </row>
    <row r="18" spans="1:16" hidden="1" x14ac:dyDescent="0.15">
      <c r="A18" s="35"/>
      <c r="B18" s="6"/>
      <c r="C18" s="2"/>
      <c r="D18" s="41">
        <f t="shared" si="1"/>
        <v>0</v>
      </c>
      <c r="E18" s="2"/>
      <c r="F18" s="3" t="e">
        <f t="shared" si="2"/>
        <v>#DIV/0!</v>
      </c>
      <c r="G18" s="2"/>
      <c r="H18" s="3" t="e">
        <f t="shared" si="3"/>
        <v>#DIV/0!</v>
      </c>
      <c r="I18" s="2"/>
      <c r="J18" s="7" t="e">
        <f t="shared" si="4"/>
        <v>#DIV/0!</v>
      </c>
      <c r="K18" s="1"/>
      <c r="L18" s="3" t="e">
        <f t="shared" si="5"/>
        <v>#DIV/0!</v>
      </c>
      <c r="M18" s="3"/>
      <c r="N18" s="3" t="e">
        <f t="shared" si="6"/>
        <v>#DIV/0!</v>
      </c>
      <c r="O18" s="4">
        <f>E18+G18+I18+K18+M18</f>
        <v>0</v>
      </c>
      <c r="P18" s="36" t="e">
        <f t="shared" si="7"/>
        <v>#DIV/0!</v>
      </c>
    </row>
    <row r="19" spans="1:16" x14ac:dyDescent="0.15">
      <c r="A19" s="35"/>
      <c r="B19" s="6"/>
      <c r="C19" s="2"/>
      <c r="D19" s="2"/>
      <c r="E19" s="2"/>
      <c r="F19" s="3"/>
      <c r="G19" s="2"/>
      <c r="H19" s="3"/>
      <c r="I19" s="2"/>
      <c r="J19" s="7"/>
      <c r="K19" s="1"/>
      <c r="L19" s="3"/>
      <c r="M19" s="3"/>
      <c r="N19" s="3"/>
      <c r="O19" s="4"/>
      <c r="P19" s="36"/>
    </row>
    <row r="20" spans="1:16" ht="14" thickBot="1" x14ac:dyDescent="0.2">
      <c r="A20" s="37"/>
      <c r="B20" s="19"/>
      <c r="C20" s="20"/>
      <c r="D20" s="20"/>
      <c r="E20" s="20"/>
      <c r="F20" s="21"/>
      <c r="G20" s="20"/>
      <c r="H20" s="21"/>
      <c r="I20" s="20"/>
      <c r="J20" s="31"/>
      <c r="K20" s="18"/>
      <c r="L20" s="21"/>
      <c r="M20" s="21"/>
      <c r="N20" s="21"/>
      <c r="O20" s="23"/>
      <c r="P20" s="38"/>
    </row>
    <row r="21" spans="1:16" ht="18" customHeight="1" thickBot="1" x14ac:dyDescent="0.2">
      <c r="A21" s="24" t="s">
        <v>15</v>
      </c>
      <c r="B21" s="25">
        <f>SUM(B4:B20)</f>
        <v>15765</v>
      </c>
      <c r="C21" s="26">
        <f>SUM(C4:C20)</f>
        <v>10123</v>
      </c>
      <c r="D21" s="42">
        <f>SUM(B21:C21)</f>
        <v>25888</v>
      </c>
      <c r="E21" s="26">
        <f>SUM(E4:E20)</f>
        <v>10562.25</v>
      </c>
      <c r="F21" s="27">
        <f>E21/D21</f>
        <v>0.40799791409147096</v>
      </c>
      <c r="G21" s="26">
        <f>SUM(G4:G20)</f>
        <v>15325.75</v>
      </c>
      <c r="H21" s="27">
        <f>G21/D21</f>
        <v>0.5920020859085291</v>
      </c>
      <c r="I21" s="26">
        <f>SUM(I4:I20)</f>
        <v>0</v>
      </c>
      <c r="J21" s="32">
        <f>I21/D21</f>
        <v>0</v>
      </c>
      <c r="K21" s="29">
        <f>SUM(K4:K20)</f>
        <v>0</v>
      </c>
      <c r="L21" s="27">
        <f>K21/D21</f>
        <v>0</v>
      </c>
      <c r="M21" s="29">
        <f>SUM(M4:M20)</f>
        <v>0</v>
      </c>
      <c r="N21" s="27">
        <f>M21/D21</f>
        <v>0</v>
      </c>
      <c r="O21" s="29">
        <f t="shared" si="0"/>
        <v>25888</v>
      </c>
      <c r="P21" s="30">
        <f>O21/D21</f>
        <v>1</v>
      </c>
    </row>
    <row r="22" spans="1:16" x14ac:dyDescent="0.15">
      <c r="A22" s="33"/>
      <c r="B22" s="10"/>
      <c r="C22" s="10"/>
      <c r="D22" s="10"/>
      <c r="E22" s="10"/>
      <c r="F22" s="11"/>
      <c r="G22" s="10"/>
      <c r="H22" s="11"/>
      <c r="I22" s="10"/>
      <c r="J22" s="11"/>
      <c r="K22" s="13"/>
      <c r="L22" s="11"/>
      <c r="M22" s="11"/>
      <c r="N22" s="11"/>
      <c r="O22" s="13"/>
      <c r="P22" s="34"/>
    </row>
    <row r="23" spans="1:16" x14ac:dyDescent="0.15">
      <c r="A23" s="35" t="s">
        <v>24</v>
      </c>
      <c r="B23" s="6"/>
      <c r="C23" s="2">
        <v>480</v>
      </c>
      <c r="D23" s="41">
        <f>SUM(B23:C23)</f>
        <v>480</v>
      </c>
      <c r="E23" s="2">
        <v>480</v>
      </c>
      <c r="F23" s="3"/>
      <c r="G23" s="2"/>
      <c r="H23" s="3"/>
      <c r="I23" s="2"/>
      <c r="J23" s="5"/>
      <c r="K23" s="1"/>
      <c r="L23" s="3"/>
      <c r="M23" s="3"/>
      <c r="N23" s="3"/>
      <c r="O23" s="4">
        <f t="shared" ref="O23:O30" si="8">E23+G23+I23+K23+M23</f>
        <v>480</v>
      </c>
      <c r="P23" s="36">
        <f t="shared" ref="P23:P30" si="9">O23/D23</f>
        <v>1</v>
      </c>
    </row>
    <row r="24" spans="1:16" x14ac:dyDescent="0.15">
      <c r="A24" s="35" t="s">
        <v>25</v>
      </c>
      <c r="B24" s="39"/>
      <c r="C24" s="2">
        <v>190</v>
      </c>
      <c r="D24" s="41">
        <f t="shared" ref="D24:D30" si="10">SUM(B24:C24)</f>
        <v>190</v>
      </c>
      <c r="E24" s="2">
        <v>190</v>
      </c>
      <c r="F24" s="3"/>
      <c r="G24" s="2"/>
      <c r="H24" s="3"/>
      <c r="I24" s="2"/>
      <c r="J24" s="5"/>
      <c r="K24" s="1"/>
      <c r="L24" s="3"/>
      <c r="M24" s="3"/>
      <c r="N24" s="3"/>
      <c r="O24" s="4">
        <f t="shared" si="8"/>
        <v>190</v>
      </c>
      <c r="P24" s="36">
        <f t="shared" si="9"/>
        <v>1</v>
      </c>
    </row>
    <row r="25" spans="1:16" x14ac:dyDescent="0.15">
      <c r="A25" s="35" t="s">
        <v>23</v>
      </c>
      <c r="B25" s="6"/>
      <c r="C25" s="2">
        <v>160</v>
      </c>
      <c r="D25" s="41">
        <f t="shared" si="10"/>
        <v>160</v>
      </c>
      <c r="E25" s="2">
        <v>160</v>
      </c>
      <c r="F25" s="3"/>
      <c r="G25" s="2"/>
      <c r="H25" s="3"/>
      <c r="I25" s="2"/>
      <c r="J25" s="5"/>
      <c r="K25" s="1"/>
      <c r="L25" s="3"/>
      <c r="M25" s="3"/>
      <c r="N25" s="3"/>
      <c r="O25" s="4">
        <f t="shared" si="8"/>
        <v>160</v>
      </c>
      <c r="P25" s="36">
        <f t="shared" si="9"/>
        <v>1</v>
      </c>
    </row>
    <row r="26" spans="1:16" x14ac:dyDescent="0.15">
      <c r="A26" s="35" t="s">
        <v>27</v>
      </c>
      <c r="B26" s="6"/>
      <c r="C26" s="2">
        <v>355.75</v>
      </c>
      <c r="D26" s="41">
        <f t="shared" si="10"/>
        <v>355.75</v>
      </c>
      <c r="E26" s="2"/>
      <c r="F26" s="3"/>
      <c r="G26" s="2"/>
      <c r="H26" s="3"/>
      <c r="I26" s="2">
        <v>355.75</v>
      </c>
      <c r="J26" s="5"/>
      <c r="K26" s="1"/>
      <c r="L26" s="3"/>
      <c r="M26" s="3"/>
      <c r="N26" s="3"/>
      <c r="O26" s="4">
        <f t="shared" si="8"/>
        <v>355.75</v>
      </c>
      <c r="P26" s="36">
        <f t="shared" si="9"/>
        <v>1</v>
      </c>
    </row>
    <row r="27" spans="1:16" x14ac:dyDescent="0.15">
      <c r="A27" s="35" t="s">
        <v>29</v>
      </c>
      <c r="B27" s="39"/>
      <c r="C27" s="2">
        <v>1935.75</v>
      </c>
      <c r="D27" s="41">
        <f t="shared" si="10"/>
        <v>1935.75</v>
      </c>
      <c r="E27" s="2"/>
      <c r="F27" s="3"/>
      <c r="G27" s="2"/>
      <c r="H27" s="3"/>
      <c r="I27" s="2">
        <v>1935.75</v>
      </c>
      <c r="J27" s="5"/>
      <c r="K27" s="1"/>
      <c r="L27" s="3"/>
      <c r="M27" s="3"/>
      <c r="N27" s="3"/>
      <c r="O27" s="4">
        <f t="shared" si="8"/>
        <v>1935.75</v>
      </c>
      <c r="P27" s="36">
        <f t="shared" si="9"/>
        <v>1</v>
      </c>
    </row>
    <row r="28" spans="1:16" x14ac:dyDescent="0.15">
      <c r="A28" s="35" t="s">
        <v>28</v>
      </c>
      <c r="B28" s="6"/>
      <c r="C28" s="2">
        <v>1952.9</v>
      </c>
      <c r="D28" s="41">
        <f t="shared" si="10"/>
        <v>1952.9</v>
      </c>
      <c r="E28" s="2"/>
      <c r="F28" s="3"/>
      <c r="G28" s="2"/>
      <c r="H28" s="3"/>
      <c r="I28" s="2">
        <v>1952.9</v>
      </c>
      <c r="J28" s="5"/>
      <c r="K28" s="1"/>
      <c r="L28" s="3"/>
      <c r="M28" s="3"/>
      <c r="N28" s="3"/>
      <c r="O28" s="4">
        <f t="shared" si="8"/>
        <v>1952.9</v>
      </c>
      <c r="P28" s="36">
        <f t="shared" si="9"/>
        <v>1</v>
      </c>
    </row>
    <row r="29" spans="1:16" x14ac:dyDescent="0.15">
      <c r="A29" s="35" t="s">
        <v>30</v>
      </c>
      <c r="B29" s="6"/>
      <c r="C29" s="2">
        <v>4066.75</v>
      </c>
      <c r="D29" s="41">
        <f t="shared" si="10"/>
        <v>4066.75</v>
      </c>
      <c r="E29" s="2"/>
      <c r="F29" s="3"/>
      <c r="G29" s="2"/>
      <c r="H29" s="3"/>
      <c r="I29" s="2">
        <v>4066.75</v>
      </c>
      <c r="J29" s="5"/>
      <c r="K29" s="1"/>
      <c r="L29" s="3"/>
      <c r="M29" s="3"/>
      <c r="N29" s="3"/>
      <c r="O29" s="4">
        <f t="shared" si="8"/>
        <v>4066.75</v>
      </c>
      <c r="P29" s="36">
        <f t="shared" si="9"/>
        <v>1</v>
      </c>
    </row>
    <row r="30" spans="1:16" hidden="1" x14ac:dyDescent="0.15">
      <c r="A30" s="35" t="s">
        <v>14</v>
      </c>
      <c r="B30" s="39"/>
      <c r="C30" s="2"/>
      <c r="D30" s="41">
        <f t="shared" si="10"/>
        <v>0</v>
      </c>
      <c r="E30" s="2"/>
      <c r="F30" s="3"/>
      <c r="G30" s="2"/>
      <c r="H30" s="3"/>
      <c r="I30" s="2"/>
      <c r="J30" s="5"/>
      <c r="K30" s="1"/>
      <c r="L30" s="3"/>
      <c r="M30" s="3"/>
      <c r="N30" s="3"/>
      <c r="O30" s="4">
        <f t="shared" si="8"/>
        <v>0</v>
      </c>
      <c r="P30" s="36" t="e">
        <f t="shared" si="9"/>
        <v>#DIV/0!</v>
      </c>
    </row>
    <row r="31" spans="1:16" x14ac:dyDescent="0.15">
      <c r="A31" s="35"/>
      <c r="B31" s="6"/>
      <c r="C31" s="2"/>
      <c r="D31" s="41"/>
      <c r="E31" s="2"/>
      <c r="F31" s="3"/>
      <c r="G31" s="2"/>
      <c r="H31" s="3"/>
      <c r="I31" s="2"/>
      <c r="J31" s="5"/>
      <c r="K31" s="1"/>
      <c r="L31" s="3"/>
      <c r="M31" s="3"/>
      <c r="N31" s="3"/>
      <c r="O31" s="4"/>
      <c r="P31" s="36"/>
    </row>
    <row r="32" spans="1:16" ht="14" thickBot="1" x14ac:dyDescent="0.2">
      <c r="A32" s="37"/>
      <c r="B32" s="19"/>
      <c r="C32" s="20"/>
      <c r="D32" s="20"/>
      <c r="E32" s="20"/>
      <c r="F32" s="21"/>
      <c r="G32" s="20"/>
      <c r="H32" s="21"/>
      <c r="I32" s="20"/>
      <c r="J32" s="22"/>
      <c r="K32" s="18"/>
      <c r="L32" s="21"/>
      <c r="M32" s="21"/>
      <c r="N32" s="21"/>
      <c r="O32" s="23"/>
      <c r="P32" s="38"/>
    </row>
    <row r="33" spans="1:16" ht="14" thickBot="1" x14ac:dyDescent="0.2">
      <c r="A33" s="24" t="s">
        <v>10</v>
      </c>
      <c r="B33" s="25"/>
      <c r="C33" s="26">
        <f>SUM(C22:C32)</f>
        <v>9141.15</v>
      </c>
      <c r="D33" s="42">
        <f>SUM(B33:C33)</f>
        <v>9141.15</v>
      </c>
      <c r="E33" s="26">
        <f>SUM(E22:E32)</f>
        <v>830</v>
      </c>
      <c r="F33" s="27"/>
      <c r="G33" s="26">
        <f>SUM(G22:G32)</f>
        <v>0</v>
      </c>
      <c r="H33" s="27"/>
      <c r="I33" s="26">
        <f>SUM(I22:I32)</f>
        <v>8311.15</v>
      </c>
      <c r="J33" s="28"/>
      <c r="K33" s="26">
        <f>SUM(K22:K32)</f>
        <v>0</v>
      </c>
      <c r="L33" s="27"/>
      <c r="M33" s="26">
        <f>SUM(M22:M32)</f>
        <v>0</v>
      </c>
      <c r="N33" s="27"/>
      <c r="O33" s="29">
        <f>E33+G33+I33+K33+M33</f>
        <v>9141.15</v>
      </c>
      <c r="P33" s="30"/>
    </row>
    <row r="34" spans="1:16" x14ac:dyDescent="0.15">
      <c r="A34" s="35"/>
      <c r="B34" s="6"/>
      <c r="C34" s="2"/>
      <c r="D34" s="2"/>
      <c r="E34" s="2"/>
      <c r="F34" s="3"/>
      <c r="G34" s="2"/>
      <c r="H34" s="3"/>
      <c r="I34" s="2"/>
      <c r="J34" s="7"/>
      <c r="K34" s="1"/>
      <c r="L34" s="3"/>
      <c r="M34" s="3"/>
      <c r="N34" s="3"/>
      <c r="O34" s="4"/>
      <c r="P34" s="36"/>
    </row>
    <row r="35" spans="1:16" x14ac:dyDescent="0.15">
      <c r="A35" s="35" t="s">
        <v>6</v>
      </c>
      <c r="B35" s="2">
        <f>(B21+B33)*0.05</f>
        <v>788.25</v>
      </c>
      <c r="C35" s="2">
        <f>(C21+C33)*0.05</f>
        <v>963.2075000000001</v>
      </c>
      <c r="D35" s="2">
        <f>SUM(B35:C35)</f>
        <v>1751.4575</v>
      </c>
      <c r="E35" s="2">
        <f>(E21+E33)*0.05</f>
        <v>569.61250000000007</v>
      </c>
      <c r="F35" s="3"/>
      <c r="G35" s="2">
        <f>(G21+G33)*0.05</f>
        <v>766.28750000000002</v>
      </c>
      <c r="H35" s="3"/>
      <c r="I35" s="2">
        <f>(I21+I33)*0.05</f>
        <v>415.5575</v>
      </c>
      <c r="J35" s="7"/>
      <c r="K35" s="2">
        <f>(K21+K33)*0.05</f>
        <v>0</v>
      </c>
      <c r="L35" s="3"/>
      <c r="M35" s="2">
        <f>(M21+M33)*0.05</f>
        <v>0</v>
      </c>
      <c r="N35" s="3"/>
      <c r="O35" s="4">
        <f>E35+G35+I35+K35+M35</f>
        <v>1751.4575</v>
      </c>
      <c r="P35" s="36"/>
    </row>
    <row r="36" spans="1:16" ht="13" customHeight="1" thickBot="1" x14ac:dyDescent="0.2">
      <c r="A36" s="37"/>
      <c r="B36" s="19"/>
      <c r="C36" s="20"/>
      <c r="D36" s="20"/>
      <c r="E36" s="20"/>
      <c r="F36" s="21"/>
      <c r="G36" s="20"/>
      <c r="H36" s="21"/>
      <c r="I36" s="20"/>
      <c r="J36" s="22"/>
      <c r="K36" s="18"/>
      <c r="L36" s="21"/>
      <c r="M36" s="21"/>
      <c r="N36" s="21"/>
      <c r="O36" s="23"/>
      <c r="P36" s="38"/>
    </row>
    <row r="37" spans="1:16" ht="18" customHeight="1" thickBot="1" x14ac:dyDescent="0.2">
      <c r="A37" s="24" t="s">
        <v>11</v>
      </c>
      <c r="B37" s="25">
        <f>B21+B33+B35</f>
        <v>16553.25</v>
      </c>
      <c r="C37" s="26">
        <f>C21+C33+C35</f>
        <v>20227.357500000002</v>
      </c>
      <c r="D37" s="42">
        <f>SUM(B37:C37)</f>
        <v>36780.607499999998</v>
      </c>
      <c r="E37" s="26">
        <f>E21+E33+E35</f>
        <v>11961.862499999999</v>
      </c>
      <c r="F37" s="27"/>
      <c r="G37" s="26">
        <f>G21+G33+G35</f>
        <v>16092.0375</v>
      </c>
      <c r="H37" s="27"/>
      <c r="I37" s="26">
        <f>I21+I33+I35</f>
        <v>8726.7075000000004</v>
      </c>
      <c r="J37" s="28"/>
      <c r="K37" s="26">
        <f>K21+K33+K35</f>
        <v>0</v>
      </c>
      <c r="L37" s="27"/>
      <c r="M37" s="26">
        <f>M21+M33+M35</f>
        <v>0</v>
      </c>
      <c r="N37" s="27"/>
      <c r="O37" s="29">
        <f>E37+G37+I37+K37+M37</f>
        <v>36780.607499999998</v>
      </c>
      <c r="P37" s="30">
        <f>O37/D37</f>
        <v>1</v>
      </c>
    </row>
  </sheetData>
  <phoneticPr fontId="2" type="noConversion"/>
  <printOptions horizontalCentered="1"/>
  <pageMargins left="0.25" right="0.25" top="1" bottom="1" header="0.5" footer="0.5"/>
  <pageSetup scale="89" orientation="landscape"/>
  <headerFooter alignWithMargins="0"/>
  <ignoredErrors>
    <ignoredError sqref="D4:P20 B21:C25 B30:C37 B26 B27 B28 B29" emptyCellReference="1"/>
    <ignoredError sqref="D21:P25 D31:P37 D30:O30 D26:H26 J26:O26 D27:H27 J27:O27 D28:H28 J28:O28 D29:H29 J29:O29" formula="1" emptyCellReference="1"/>
    <ignoredError sqref="P26:P30" evalError="1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Niccoli</dc:creator>
  <cp:keywords/>
  <dc:description/>
  <cp:lastModifiedBy>John Sassaman</cp:lastModifiedBy>
  <cp:lastPrinted>2013-05-13T21:20:16Z</cp:lastPrinted>
  <dcterms:created xsi:type="dcterms:W3CDTF">2007-04-19T21:06:16Z</dcterms:created>
  <dcterms:modified xsi:type="dcterms:W3CDTF">2024-09-03T19:46:09Z</dcterms:modified>
  <cp:category/>
</cp:coreProperties>
</file>